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глава" sheetId="1" state="visible" r:id="rId2"/>
  </sheets>
  <externalReferences>
    <externalReference r:id="rId3"/>
    <externalReference r:id="rId4"/>
    <externalReference r:id="rId5"/>
  </externalReferences>
  <definedNames>
    <definedName function="false" hidden="false" localSheetId="0" name="_xlnm.Print_Area" vbProcedure="false">глава!$A$1:$M$174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<sst xmlns="http://schemas.openxmlformats.org/spreadsheetml/2006/main" count="287" uniqueCount="140">
  <si>
    <t xml:space="preserve">ОТЧЁТ</t>
  </si>
  <si>
    <t xml:space="preserve">о поступлении и расходовании средств местного бюджета, выделенных избирательной комиссии 
 на подготовку и проведение выборов главы Харайгунского муниципального образования Зиминского района</t>
  </si>
  <si>
    <t xml:space="preserve">КОДЫ</t>
  </si>
  <si>
    <t xml:space="preserve">по состоянию на </t>
  </si>
  <si>
    <t xml:space="preserve">23 сентября</t>
  </si>
  <si>
    <t xml:space="preserve"> г.</t>
  </si>
  <si>
    <t xml:space="preserve">Наименование </t>
  </si>
  <si>
    <t xml:space="preserve">Зиминская районная территориальная избирательная комиссия</t>
  </si>
  <si>
    <t xml:space="preserve">(избирательной комиссии субъекта Российской Федерации, территориальной избирательной комиссии, 
номер участковой избирательной комиссии) </t>
  </si>
  <si>
    <t xml:space="preserve">Единица измерения: руб. (с точностью до второго десятичного знака 0, 00)</t>
  </si>
  <si>
    <t xml:space="preserve">по ОКЕИ  </t>
  </si>
  <si>
    <t xml:space="preserve">РАЗДЕЛ I. ИСХОДНЫЕ ДАННЫЕ</t>
  </si>
  <si>
    <t xml:space="preserve">Наименование показателя</t>
  </si>
  <si>
    <t xml:space="preserve">Код строки</t>
  </si>
  <si>
    <t xml:space="preserve">Всего</t>
  </si>
  <si>
    <t xml:space="preserve">в том числе</t>
  </si>
  <si>
    <t xml:space="preserve">избирательные комиссии субъектов  Российской Федерации </t>
  </si>
  <si>
    <t xml:space="preserve">окружные избира-тельные комиссии</t>
  </si>
  <si>
    <t xml:space="preserve">территориальные избирательные комиссии</t>
  </si>
  <si>
    <t xml:space="preserve">участковые избирательные комиссии </t>
  </si>
  <si>
    <t xml:space="preserve">Численность участников голосования на территории муниципального образования, чел. </t>
  </si>
  <si>
    <t xml:space="preserve">010</t>
  </si>
  <si>
    <t xml:space="preserve">x</t>
  </si>
  <si>
    <t xml:space="preserve">Количество избирательных комиссий, ед.</t>
  </si>
  <si>
    <t xml:space="preserve">020</t>
  </si>
  <si>
    <t xml:space="preserve">Численность членов избирательных комиссий с правом решающего голоса, чел., всего</t>
  </si>
  <si>
    <t xml:space="preserve">030</t>
  </si>
  <si>
    <t xml:space="preserve">в том числе: </t>
  </si>
  <si>
    <t xml:space="preserve">     работающих на постоянной (штатной) основе</t>
  </si>
  <si>
    <t xml:space="preserve">031</t>
  </si>
  <si>
    <t xml:space="preserve">  освобожденных от основной работы в период подготовки и проведения досрочных выборов Губернатора Иркутской области</t>
  </si>
  <si>
    <t xml:space="preserve">032</t>
  </si>
  <si>
    <t xml:space="preserve">     других членов комиссии с правом решающего голоса</t>
  </si>
  <si>
    <t xml:space="preserve">033</t>
  </si>
  <si>
    <t xml:space="preserve">Численность работников аппарата избирательной комиссии, работающих на штатной основе, чел.</t>
  </si>
  <si>
    <t xml:space="preserve">040</t>
  </si>
  <si>
    <t xml:space="preserve">Численность граждан, привлекавшихся в период подготовки и проведения выборов , чел.</t>
  </si>
  <si>
    <t xml:space="preserve">050</t>
  </si>
  <si>
    <t xml:space="preserve">РАЗДЕЛ II. ФАКТИЧЕСКИЕ РАСХОДЫ НА ПОДГОТОВКУ И ПРОВЕДЕНИЕ  ВЫБОРОВ </t>
  </si>
  <si>
    <t xml:space="preserve">Сумма расходов,
всего</t>
  </si>
  <si>
    <t xml:space="preserve">в том числе расходы:</t>
  </si>
  <si>
    <t xml:space="preserve">избирательных комиссий субъектов Российской Федерации </t>
  </si>
  <si>
    <t xml:space="preserve">окружных  избира-тельных комиссий</t>
  </si>
  <si>
    <t xml:space="preserve">территориальных избирательных комиссий</t>
  </si>
  <si>
    <t xml:space="preserve">участковых  избирательных комиссий</t>
  </si>
  <si>
    <t xml:space="preserve">всего</t>
  </si>
  <si>
    <t xml:space="preserve">из них:</t>
  </si>
  <si>
    <t xml:space="preserve">расходы избирательной комиссии субъекта  Российской Федерации </t>
  </si>
  <si>
    <t xml:space="preserve">расходы за окружные избира-тельные комиссии</t>
  </si>
  <si>
    <t xml:space="preserve">расходы за территориальные избирательные комиссии</t>
  </si>
  <si>
    <t xml:space="preserve">расходы за участковые избирательные комиссии </t>
  </si>
  <si>
    <t xml:space="preserve">расходы террито-риальной избирательной комиссии</t>
  </si>
  <si>
    <t xml:space="preserve">расходы за участковые избирательные комиссии</t>
  </si>
  <si>
    <t xml:space="preserve">Компенсация, дополнительная оплата труда (вознаграждение), всего</t>
  </si>
  <si>
    <t xml:space="preserve">060</t>
  </si>
  <si>
    <t xml:space="preserve">в том числе:</t>
  </si>
  <si>
    <t xml:space="preserve">компенсация членам комиссии с правом решающего голоса, освобожденным от основной работы на период подготовки и проведения выборов </t>
  </si>
  <si>
    <t xml:space="preserve">061</t>
  </si>
  <si>
    <t xml:space="preserve">дополнительная оплата труда (вознаграждение) членов комиссии с правом решающего голоса</t>
  </si>
  <si>
    <t xml:space="preserve">062</t>
  </si>
  <si>
    <t xml:space="preserve">дополнительная оплата труда (вознаграждение) работников аппарата комиссии, работающих на штатной основе</t>
  </si>
  <si>
    <t xml:space="preserve">063</t>
  </si>
  <si>
    <t xml:space="preserve">Начисления на дополнительную оплату труда (вознаграждение)</t>
  </si>
  <si>
    <t xml:space="preserve">070</t>
  </si>
  <si>
    <t xml:space="preserve">Расходы на изготовление печатной продукции, всего</t>
  </si>
  <si>
    <t xml:space="preserve">080</t>
  </si>
  <si>
    <t xml:space="preserve">расходы на изготовление бюллетеней  для голосования</t>
  </si>
  <si>
    <t xml:space="preserve">081</t>
  </si>
  <si>
    <t xml:space="preserve">расходы на изготовление другой печатной продукции</t>
  </si>
  <si>
    <t xml:space="preserve">082</t>
  </si>
  <si>
    <t xml:space="preserve">Расходы на связь, всего</t>
  </si>
  <si>
    <t xml:space="preserve">090</t>
  </si>
  <si>
    <t xml:space="preserve">услуги местной, внутризоновой, междугородней связи</t>
  </si>
  <si>
    <t xml:space="preserve">091</t>
  </si>
  <si>
    <t xml:space="preserve">прием и передача информации по радиосвязи</t>
  </si>
  <si>
    <t xml:space="preserve">092</t>
  </si>
  <si>
    <t xml:space="preserve">почтово-телеграфные расходы</t>
  </si>
  <si>
    <t xml:space="preserve">093</t>
  </si>
  <si>
    <t xml:space="preserve">спецсвязь</t>
  </si>
  <si>
    <t xml:space="preserve">094</t>
  </si>
  <si>
    <t xml:space="preserve">другие расходы на связь</t>
  </si>
  <si>
    <t xml:space="preserve">095</t>
  </si>
  <si>
    <t xml:space="preserve">Транспортные расходы, всего</t>
  </si>
  <si>
    <t xml:space="preserve">100</t>
  </si>
  <si>
    <t xml:space="preserve">при использовании авиационного транспорта</t>
  </si>
  <si>
    <t xml:space="preserve">101</t>
  </si>
  <si>
    <t xml:space="preserve">при использовании других видов транспорта </t>
  </si>
  <si>
    <t xml:space="preserve">102</t>
  </si>
  <si>
    <t xml:space="preserve">Канцелярские расходы</t>
  </si>
  <si>
    <t xml:space="preserve">110</t>
  </si>
  <si>
    <t xml:space="preserve">Командировочные расходы</t>
  </si>
  <si>
    <t xml:space="preserve">120</t>
  </si>
  <si>
    <t xml:space="preserve">Расходы на приобретение оборудования, других материальных ценностей (материальных запасов), всего</t>
  </si>
  <si>
    <t xml:space="preserve">130</t>
  </si>
  <si>
    <t xml:space="preserve">приобретение (изготовление) технологического оборудования (кабин, ящиков,  уголков и др.)</t>
  </si>
  <si>
    <t xml:space="preserve">131</t>
  </si>
  <si>
    <t xml:space="preserve">приобретение (изготовление) стендов, вывесок, указателей, печатей, штампов</t>
  </si>
  <si>
    <t xml:space="preserve">132</t>
  </si>
  <si>
    <t xml:space="preserve">приобретение других материальных ценностей (материальных запасов)</t>
  </si>
  <si>
    <t xml:space="preserve">133</t>
  </si>
  <si>
    <t xml:space="preserve">приобретение других  основных средств</t>
  </si>
  <si>
    <t xml:space="preserve">134</t>
  </si>
  <si>
    <t xml:space="preserve">Выплаты  гражданам, привлекавшимся к работе в комиссиях по гражданско-правовым договорам, всего</t>
  </si>
  <si>
    <t xml:space="preserve">140</t>
  </si>
  <si>
    <t xml:space="preserve">для сборки, разборки технологического оборудования</t>
  </si>
  <si>
    <t xml:space="preserve">141</t>
  </si>
  <si>
    <t xml:space="preserve">для транспортных и погрузочно-разгрузочных работ</t>
  </si>
  <si>
    <t xml:space="preserve">142</t>
  </si>
  <si>
    <t xml:space="preserve">для выполнения работ по содержанию помещений избирательных комиссий, избирательных участков </t>
  </si>
  <si>
    <t xml:space="preserve">143</t>
  </si>
  <si>
    <t xml:space="preserve">для выполнения других работ, связанных с подготовкой и проведением выборов </t>
  </si>
  <si>
    <t xml:space="preserve">144</t>
  </si>
  <si>
    <t xml:space="preserve">Расходы, связанные с информированием участников  голосования</t>
  </si>
  <si>
    <t xml:space="preserve">150</t>
  </si>
  <si>
    <t xml:space="preserve">Другие расходы, связанные с подготовкой и проведением   выборов</t>
  </si>
  <si>
    <t xml:space="preserve">160</t>
  </si>
  <si>
    <t xml:space="preserve">Израсходовано средств местного бюджета на подготовку и проведение выборов, всего</t>
  </si>
  <si>
    <t xml:space="preserve">170</t>
  </si>
  <si>
    <t xml:space="preserve">Выделено средств местного бюджета на подготовку и проведение выборов </t>
  </si>
  <si>
    <t xml:space="preserve">180</t>
  </si>
  <si>
    <t xml:space="preserve">Остаток денежных средств 
стр.180 - стр.170</t>
  </si>
  <si>
    <t xml:space="preserve">190</t>
  </si>
  <si>
    <t xml:space="preserve">Примечания:</t>
  </si>
  <si>
    <t xml:space="preserve">1.Территориальными избирательными комиссиями  заполняются графы 3, 10-13.</t>
  </si>
  <si>
    <t xml:space="preserve">2. Участковыми избирательными комиссиями заполняются графы 3, 13.</t>
  </si>
  <si>
    <t xml:space="preserve">3. Федеральными органами исполнительной власти заполняются графы 3, 5, 8, 13.</t>
  </si>
  <si>
    <t xml:space="preserve">Председатель
(уполномоченное лицо*)</t>
  </si>
  <si>
    <t xml:space="preserve">Зиминской районной территориальной избирательной комиссии</t>
  </si>
  <si>
    <t xml:space="preserve">И.Г. Лаврентьева</t>
  </si>
  <si>
    <t xml:space="preserve">(наименование избирательной комиссии субъекта Российской Федерации, 
территориальной избирательной комиссии, федерального органа исполнительной власти, номер участковой избирательной комиссии) </t>
  </si>
  <si>
    <t xml:space="preserve">(подпись)</t>
  </si>
  <si>
    <t xml:space="preserve">(расшифровка подписи)</t>
  </si>
  <si>
    <t xml:space="preserve">МП</t>
  </si>
  <si>
    <t xml:space="preserve">Главный бухгалтер**
(уполномоченное лицо*)
</t>
  </si>
  <si>
    <t xml:space="preserve">Ю.Г. Лохова</t>
  </si>
  <si>
    <t xml:space="preserve">(наименование избирательной комиссии субъекта Российской Федерации, 
территориальной избирательной комиссии, федерального органа исполнительной власти, номер участковой избирательной комиссии)</t>
  </si>
  <si>
    <t xml:space="preserve">23 сентября 2022</t>
  </si>
  <si>
    <t xml:space="preserve">(дата подписания )</t>
  </si>
  <si>
    <t xml:space="preserve">* Для федерального органа исполнительной власти.</t>
  </si>
  <si>
    <t xml:space="preserve">** Отчёт территориальной избирательной комиссии, не являющейся юридическим лицом, подписывает бухгалтер этой комиссии.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</si>
</sst>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.00"/>
    <numFmt numFmtId="168" formatCode="0.00"/>
  </numFmts>
  <fonts count="16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204"/>
    </font>
    <font>
      <strike val="true"/>
      <sz val="12"/>
      <name val="Times New Roman"/>
      <family val="1"/>
      <charset val="204"/>
    </font>
    <font>
      <strike val="true"/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C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4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3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2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0" fillId="3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3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4" fillId="2" borderId="1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2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2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4" fillId="3" borderId="2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4" fillId="2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3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6" fontId="4" fillId="3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3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3" borderId="1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4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3" borderId="2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6" fontId="4" fillId="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3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3" borderId="2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1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5" borderId="2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2" borderId="1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2" borderId="1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2" borderId="2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2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5" borderId="2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5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2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3" borderId="1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8" fontId="4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2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0" fillId="3" borderId="1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8" fillId="5" borderId="2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0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4" fillId="2" borderId="2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4" fillId="2" borderId="2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5" borderId="2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5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2" borderId="2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2" borderId="2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3" borderId="2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8" fontId="4" fillId="2" borderId="2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3" borderId="2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4" fillId="3" borderId="28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8" fillId="5" borderId="2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8" fillId="0" borderId="2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2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5" borderId="26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8" fillId="2" borderId="29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8" fillId="2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2" borderId="2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2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2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5" borderId="2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5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5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2" borderId="2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4" fillId="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3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3" fillId="2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2" borderId="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2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13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2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8" fillId="3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4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:/&#1042;&#1099;&#1073;&#1086;&#1088;&#1099;%202022%2011%20&#1089;&#1077;&#1085;&#1090;&#1103;&#1073;&#1088;&#1103;%20&#1052;&#1054;/&#1056;&#1072;&#1089;&#1087;&#1088;&#1077;&#1076;&#1077;&#1083;&#1077;&#1085;&#1080;&#1077;/&#1056;&#1072;&#1089;&#1087;&#1088;&#1077;&#1076;&#1077;&#1083;&#1077;&#1085;&#1080;&#1077;2022&#1052;&#1042;%20&#1055;&#1086;&#1082;&#1088;&#1086;&#1074;&#1082;&#1072;&#1052;&#1054;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:/&#1042;&#1099;&#1073;&#1086;&#1088;&#1099;%20&#1043;&#1044;&#1060;%202021/&#1056;&#1072;&#1089;&#1087;&#1088;&#1077;&#1076;2021%20&#1043;&#1054;&#1057;&#1044;&#1059;&#1052;&#1040;%20&#1089;%20&#1076;&#1086;&#1087;&#1087;&#1086;&#1090;&#1088;&#1077;&#1073;.xlsx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F:/&#1042;&#1099;&#1073;&#1086;&#1088;&#1099;%202022%2011%20&#1089;&#1077;&#1085;&#1090;&#1103;&#1073;&#1088;&#1103;%20&#1052;&#1054;/&#1056;&#1072;&#1089;&#1087;&#1088;&#1077;&#1076;&#1077;&#1083;&#1077;&#1085;&#1080;&#1077;/&#1056;&#1072;&#1089;&#1087;&#1088;&#1077;&#1076;&#1077;&#1083;&#1077;&#1085;&#1080;&#1077;2022&#1052;&#1042;%20&#1061;&#1072;&#1088;&#1072;&#1081;&#1075;&#1091;&#1085;&#1052;&#1054;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Глава"/>
      <sheetName val="ОТЧЕТ ДУМА"/>
      <sheetName val="Лист2"/>
      <sheetName val="Распределение"/>
      <sheetName val="Прил1"/>
      <sheetName val="Прил2"/>
      <sheetName val="Прил3 УИК"/>
      <sheetName val="Прил4 ТИК"/>
      <sheetName val="Прил5"/>
      <sheetName val="Расчет допоплаты УИК"/>
      <sheetName val="Расчет допоплаты ТИК"/>
      <sheetName val="Канцтовары"/>
      <sheetName val="Бюллет., печат.прод, информ."/>
      <sheetName val="Лист1"/>
    </sheetNames>
    <sheetDataSet>
      <sheetData sheetId="0"/>
      <sheetData sheetId="1"/>
      <sheetData sheetId="2"/>
      <sheetData sheetId="3">
        <row r="12">
          <cell r="P12">
            <v>0</v>
          </cell>
          <cell r="Q12">
            <v>0</v>
          </cell>
        </row>
        <row r="12">
          <cell r="AB1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ель УИК (3)"/>
      <sheetName val="Табель УИК (4)"/>
      <sheetName val="Табель УИК (5)"/>
      <sheetName val="Лист3"/>
      <sheetName val="Табель УИК (6)"/>
      <sheetName val="Табель УИК (7)"/>
      <sheetName val="Табель УИК (8)"/>
      <sheetName val="СВОДНЫЙ"/>
      <sheetName val="ТабельТИК"/>
      <sheetName val="Лист1"/>
      <sheetName val="ШАХМАТКА"/>
      <sheetName val="распределение Прил1"/>
      <sheetName val="распределение Прил2"/>
      <sheetName val="распределение Прил3"/>
      <sheetName val="распределение Прил4"/>
      <sheetName val="распределение прил5"/>
      <sheetName val="ОТЧЕТ"/>
      <sheetName val="Ведомость раздач ПечПрод"/>
      <sheetName val="ВедомРаздач"/>
      <sheetName val="Акт 1лист"/>
      <sheetName val="Акт 2лист"/>
      <sheetName val="Список членов УИК"/>
      <sheetName val="Лист5"/>
      <sheetName val="Расчетная ведомость предУИК"/>
      <sheetName val="прил к реш.воз.пред.УИК"/>
      <sheetName val="расчет транспорта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1">
          <cell r="P3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  <sheetName val="Лист3"/>
      <sheetName val="Распределение"/>
      <sheetName val="Прил1"/>
      <sheetName val="Прил2"/>
      <sheetName val="Прил3 УИК"/>
      <sheetName val="Прил4 ТИК"/>
      <sheetName val="Прил5"/>
      <sheetName val="Расчет допоплаты УИК"/>
      <sheetName val="Расчет допоплаты ТИК"/>
      <sheetName val="Канцтовары"/>
      <sheetName val="Бюллет., печат.прод, информ."/>
      <sheetName val="Лист1"/>
    </sheetNames>
    <sheetDataSet>
      <sheetData sheetId="0"/>
      <sheetData sheetId="1"/>
      <sheetData sheetId="2"/>
      <sheetData sheetId="3">
        <row r="4">
          <cell r="C4">
            <v>127183</v>
          </cell>
        </row>
        <row r="10">
          <cell r="G10">
            <v>69530.4</v>
          </cell>
        </row>
        <row r="10">
          <cell r="N10">
            <v>2598.4</v>
          </cell>
          <cell r="O10">
            <v>700</v>
          </cell>
          <cell r="P10">
            <v>767.8</v>
          </cell>
          <cell r="Q10">
            <v>450</v>
          </cell>
        </row>
        <row r="10">
          <cell r="U10">
            <v>12000</v>
          </cell>
        </row>
        <row r="10">
          <cell r="AB10">
            <v>2231</v>
          </cell>
        </row>
        <row r="12">
          <cell r="G12">
            <v>19746</v>
          </cell>
        </row>
        <row r="12">
          <cell r="M12">
            <v>800</v>
          </cell>
        </row>
        <row r="12">
          <cell r="U12">
            <v>5000</v>
          </cell>
        </row>
        <row r="12">
          <cell r="X12">
            <v>2208</v>
          </cell>
          <cell r="Y12">
            <v>2208</v>
          </cell>
        </row>
        <row r="12">
          <cell r="AA12">
            <v>6072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M16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0" activeCellId="0" sqref="K10"/>
    </sheetView>
  </sheetViews>
  <sheetFormatPr defaultRowHeight="15" zeroHeight="false" outlineLevelRow="0" outlineLevelCol="0"/>
  <cols>
    <col collapsed="false" customWidth="true" hidden="false" outlineLevel="0" max="1" min="1" style="1" width="59.86"/>
    <col collapsed="false" customWidth="true" hidden="false" outlineLevel="0" max="2" min="2" style="1" width="12.42"/>
    <col collapsed="false" customWidth="true" hidden="false" outlineLevel="0" max="4" min="3" style="1" width="13.57"/>
    <col collapsed="false" customWidth="true" hidden="false" outlineLevel="0" max="7" min="5" style="1" width="10"/>
    <col collapsed="false" customWidth="true" hidden="false" outlineLevel="0" max="8" min="8" style="1" width="13.01"/>
    <col collapsed="false" customWidth="true" hidden="false" outlineLevel="0" max="9" min="9" style="1" width="10"/>
    <col collapsed="false" customWidth="true" hidden="false" outlineLevel="0" max="10" min="10" style="1" width="11.14"/>
    <col collapsed="false" customWidth="true" hidden="false" outlineLevel="0" max="11" min="11" style="1" width="12.71"/>
    <col collapsed="false" customWidth="true" hidden="false" outlineLevel="0" max="12" min="12" style="1" width="11.86"/>
    <col collapsed="false" customWidth="true" hidden="false" outlineLevel="0" max="13" min="13" style="1" width="12.57"/>
    <col collapsed="false" customWidth="true" hidden="false" outlineLevel="0" max="1025" min="14" style="1" width="9.14"/>
  </cols>
  <sheetData>
    <row r="2" customFormat="false" ht="15.75" hidden="false" customHeight="false" outlineLevel="0" collapsed="false">
      <c r="K2" s="2"/>
      <c r="L2" s="2"/>
      <c r="M2" s="2"/>
    </row>
    <row r="3" customFormat="false" ht="15.75" hidden="false" customHeight="false" outlineLevel="0" collapsed="false">
      <c r="K3" s="2"/>
      <c r="L3" s="2"/>
      <c r="M3" s="2"/>
    </row>
    <row r="4" customFormat="false" ht="15.75" hidden="false" customHeight="false" outlineLevel="0" collapsed="false">
      <c r="K4" s="2"/>
      <c r="L4" s="2"/>
      <c r="M4" s="2"/>
    </row>
    <row r="5" customFormat="false" ht="15.75" hidden="false" customHeight="false" outlineLevel="0" collapsed="false">
      <c r="K5" s="2"/>
      <c r="L5" s="2"/>
      <c r="M5" s="2"/>
    </row>
    <row r="6" customFormat="false" ht="15.75" hidden="false" customHeight="false" outlineLevel="0" collapsed="false">
      <c r="K6" s="2"/>
      <c r="L6" s="2"/>
      <c r="M6" s="2"/>
    </row>
    <row r="7" customFormat="false" ht="15.75" hidden="false" customHeight="false" outlineLevel="0" collapsed="false">
      <c r="K7" s="2"/>
      <c r="L7" s="2"/>
      <c r="M7" s="2"/>
    </row>
    <row r="8" customFormat="false" ht="15.75" hidden="false" customHeight="false" outlineLevel="0" collapsed="false">
      <c r="K8" s="2"/>
      <c r="L8" s="2"/>
      <c r="M8" s="2"/>
    </row>
    <row r="9" customFormat="false" ht="15.75" hidden="false" customHeight="false" outlineLevel="0" collapsed="false">
      <c r="K9" s="2"/>
      <c r="L9" s="2"/>
      <c r="M9" s="2"/>
    </row>
    <row r="10" customFormat="false" ht="15.75" hidden="false" customHeight="false" outlineLevel="0" collapsed="false">
      <c r="K10" s="2"/>
      <c r="L10" s="2"/>
      <c r="M10" s="2"/>
    </row>
    <row r="11" customFormat="false" ht="15.75" hidden="false" customHeight="false" outlineLevel="0" collapsed="false">
      <c r="K11" s="2"/>
      <c r="L11" s="2"/>
      <c r="M11" s="2"/>
    </row>
    <row r="12" customFormat="false" ht="15.75" hidden="false" customHeight="false" outlineLevel="0" collapsed="false">
      <c r="K12" s="2"/>
      <c r="L12" s="2"/>
      <c r="M12" s="2"/>
    </row>
    <row r="13" customFormat="false" ht="15.75" hidden="false" customHeight="false" outlineLevel="0" collapsed="false">
      <c r="K13" s="2"/>
      <c r="L13" s="2"/>
      <c r="M13" s="2"/>
    </row>
    <row r="14" customFormat="false" ht="15" hidden="false" customHeight="false" outlineLevel="0" collapsed="false">
      <c r="K14" s="3"/>
      <c r="L14" s="3"/>
      <c r="M14" s="3"/>
    </row>
    <row r="15" customFormat="false" ht="15" hidden="false" customHeight="false" outlineLevel="0" collapsed="false">
      <c r="K15" s="4"/>
      <c r="L15" s="4"/>
      <c r="M15" s="4"/>
    </row>
    <row r="16" customFormat="false" ht="15.75" hidden="false" customHeight="true" outlineLevel="0" collapsed="false">
      <c r="A16" s="5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customFormat="false" ht="45" hidden="false" customHeight="true" outlineLevel="0" collapsed="false">
      <c r="A17" s="5" t="s">
        <v>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9" customFormat="false" ht="15.75" hidden="false" customHeight="false" outlineLevel="0" collapsed="false">
      <c r="M19" s="6" t="s">
        <v>2</v>
      </c>
    </row>
    <row r="20" customFormat="false" ht="15" hidden="false" customHeight="false" outlineLevel="0" collapsed="false">
      <c r="K20" s="7"/>
      <c r="L20" s="7"/>
      <c r="M20" s="8"/>
    </row>
    <row r="21" customFormat="false" ht="15.75" hidden="false" customHeight="true" outlineLevel="0" collapsed="false">
      <c r="A21" s="9" t="s">
        <v>3</v>
      </c>
      <c r="B21" s="9"/>
      <c r="C21" s="9"/>
      <c r="D21" s="10" t="s">
        <v>4</v>
      </c>
      <c r="E21" s="10"/>
      <c r="F21" s="10"/>
      <c r="G21" s="11" t="n">
        <v>20</v>
      </c>
      <c r="H21" s="10" t="n">
        <v>22</v>
      </c>
      <c r="I21" s="12" t="s">
        <v>5</v>
      </c>
      <c r="M21" s="13"/>
    </row>
    <row r="22" customFormat="false" ht="15" hidden="false" customHeight="false" outlineLevel="0" collapsed="false">
      <c r="M22" s="14"/>
    </row>
    <row r="23" customFormat="false" ht="15.75" hidden="false" customHeight="true" outlineLevel="0" collapsed="false">
      <c r="A23" s="9" t="s">
        <v>6</v>
      </c>
      <c r="B23" s="9"/>
      <c r="C23" s="9"/>
      <c r="D23" s="15" t="s">
        <v>7</v>
      </c>
      <c r="E23" s="15"/>
      <c r="F23" s="15"/>
      <c r="G23" s="15"/>
      <c r="H23" s="15"/>
      <c r="I23" s="15"/>
      <c r="J23" s="15"/>
      <c r="K23" s="15"/>
      <c r="M23" s="16"/>
    </row>
    <row r="24" customFormat="false" ht="15" hidden="false" customHeight="true" outlineLevel="0" collapsed="false">
      <c r="D24" s="17" t="s">
        <v>8</v>
      </c>
      <c r="E24" s="17"/>
      <c r="F24" s="17"/>
      <c r="G24" s="17"/>
      <c r="H24" s="17"/>
      <c r="I24" s="17"/>
      <c r="J24" s="17"/>
      <c r="K24" s="17"/>
      <c r="M24" s="14"/>
    </row>
    <row r="25" customFormat="false" ht="15" hidden="false" customHeight="false" outlineLevel="0" collapsed="false">
      <c r="M25" s="18"/>
    </row>
    <row r="26" customFormat="false" ht="15" hidden="false" customHeight="false" outlineLevel="0" collapsed="false">
      <c r="M26" s="14"/>
    </row>
    <row r="27" customFormat="false" ht="16.5" hidden="false" customHeight="true" outlineLevel="0" collapsed="false">
      <c r="A27" s="9" t="s">
        <v>9</v>
      </c>
      <c r="B27" s="9"/>
      <c r="C27" s="9"/>
      <c r="D27" s="9"/>
      <c r="E27" s="9"/>
      <c r="F27" s="9"/>
      <c r="G27" s="9"/>
      <c r="L27" s="19" t="s">
        <v>10</v>
      </c>
      <c r="M27" s="20" t="n">
        <v>383</v>
      </c>
    </row>
    <row r="33" customFormat="false" ht="24.75" hidden="false" customHeight="true" outlineLevel="0" collapsed="false"/>
    <row r="55" customFormat="false" ht="15" hidden="false" customHeight="true" outlineLevel="0" collapsed="false">
      <c r="A55" s="21" t="s">
        <v>11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customFormat="false" ht="15" hidden="false" customHeight="true" outlineLevel="0" collapsed="false">
      <c r="A56" s="22" t="s">
        <v>12</v>
      </c>
      <c r="B56" s="22"/>
      <c r="C56" s="22"/>
      <c r="D56" s="22"/>
      <c r="E56" s="22" t="s">
        <v>13</v>
      </c>
      <c r="F56" s="23" t="s">
        <v>14</v>
      </c>
      <c r="G56" s="23"/>
      <c r="H56" s="22" t="s">
        <v>15</v>
      </c>
      <c r="I56" s="22"/>
      <c r="J56" s="22"/>
      <c r="K56" s="22"/>
      <c r="L56" s="22"/>
      <c r="M56" s="22"/>
    </row>
    <row r="57" customFormat="false" ht="63.75" hidden="false" customHeight="true" outlineLevel="0" collapsed="false">
      <c r="A57" s="22"/>
      <c r="B57" s="22"/>
      <c r="C57" s="22"/>
      <c r="D57" s="22"/>
      <c r="E57" s="22"/>
      <c r="F57" s="23"/>
      <c r="G57" s="23"/>
      <c r="H57" s="22" t="s">
        <v>16</v>
      </c>
      <c r="I57" s="22" t="s">
        <v>17</v>
      </c>
      <c r="J57" s="22" t="s">
        <v>18</v>
      </c>
      <c r="K57" s="22"/>
      <c r="L57" s="22" t="s">
        <v>19</v>
      </c>
      <c r="M57" s="22"/>
    </row>
    <row r="58" customFormat="false" ht="15.75" hidden="false" customHeight="false" outlineLevel="0" collapsed="false">
      <c r="A58" s="22" t="n">
        <v>1</v>
      </c>
      <c r="B58" s="22"/>
      <c r="C58" s="22"/>
      <c r="D58" s="22"/>
      <c r="E58" s="6" t="n">
        <v>2</v>
      </c>
      <c r="F58" s="6" t="n">
        <v>3</v>
      </c>
      <c r="G58" s="6"/>
      <c r="H58" s="6" t="n">
        <v>4</v>
      </c>
      <c r="I58" s="6" t="n">
        <v>5</v>
      </c>
      <c r="J58" s="6" t="n">
        <v>6</v>
      </c>
      <c r="K58" s="6"/>
      <c r="L58" s="6" t="n">
        <v>7</v>
      </c>
      <c r="M58" s="6"/>
    </row>
    <row r="59" customFormat="false" ht="15.75" hidden="false" customHeight="true" outlineLevel="0" collapsed="false">
      <c r="A59" s="24" t="s">
        <v>20</v>
      </c>
      <c r="B59" s="24"/>
      <c r="C59" s="24"/>
      <c r="D59" s="24"/>
      <c r="E59" s="25" t="s">
        <v>21</v>
      </c>
      <c r="F59" s="26" t="n">
        <f aca="false">L59</f>
        <v>478</v>
      </c>
      <c r="G59" s="26"/>
      <c r="H59" s="27" t="s">
        <v>22</v>
      </c>
      <c r="I59" s="27" t="s">
        <v>22</v>
      </c>
      <c r="J59" s="27" t="s">
        <v>22</v>
      </c>
      <c r="K59" s="27"/>
      <c r="L59" s="28" t="n">
        <v>478</v>
      </c>
      <c r="M59" s="28"/>
    </row>
    <row r="60" customFormat="false" ht="15.75" hidden="false" customHeight="true" outlineLevel="0" collapsed="false">
      <c r="A60" s="24" t="s">
        <v>23</v>
      </c>
      <c r="B60" s="24"/>
      <c r="C60" s="24"/>
      <c r="D60" s="24"/>
      <c r="E60" s="29" t="s">
        <v>24</v>
      </c>
      <c r="F60" s="30" t="s">
        <v>22</v>
      </c>
      <c r="G60" s="30"/>
      <c r="H60" s="31" t="n">
        <f aca="false">SUM(H62:H64)</f>
        <v>0</v>
      </c>
      <c r="I60" s="30" t="s">
        <v>22</v>
      </c>
      <c r="J60" s="32" t="n">
        <v>1</v>
      </c>
      <c r="K60" s="32"/>
      <c r="L60" s="33" t="n">
        <v>1</v>
      </c>
      <c r="M60" s="33"/>
    </row>
    <row r="61" customFormat="false" ht="15.75" hidden="false" customHeight="true" outlineLevel="0" collapsed="false">
      <c r="A61" s="24" t="s">
        <v>25</v>
      </c>
      <c r="B61" s="24"/>
      <c r="C61" s="24"/>
      <c r="D61" s="24"/>
      <c r="E61" s="29" t="s">
        <v>26</v>
      </c>
      <c r="F61" s="34" t="n">
        <f aca="false">SUM(H61,J61,L61)</f>
        <v>14</v>
      </c>
      <c r="G61" s="34"/>
      <c r="H61" s="31" t="n">
        <f aca="false">SUM(H63:H65)</f>
        <v>0</v>
      </c>
      <c r="I61" s="30" t="s">
        <v>22</v>
      </c>
      <c r="J61" s="34" t="n">
        <f aca="false">SUM(J63:J65)</f>
        <v>9</v>
      </c>
      <c r="K61" s="34"/>
      <c r="L61" s="35" t="n">
        <f aca="false">SUM(L64,L65)</f>
        <v>5</v>
      </c>
      <c r="M61" s="35"/>
    </row>
    <row r="62" customFormat="false" ht="15.75" hidden="false" customHeight="true" outlineLevel="0" collapsed="false">
      <c r="A62" s="36" t="s">
        <v>27</v>
      </c>
      <c r="B62" s="36"/>
      <c r="C62" s="36"/>
      <c r="D62" s="36"/>
      <c r="E62" s="37"/>
      <c r="F62" s="38"/>
      <c r="G62" s="38"/>
      <c r="H62" s="39"/>
      <c r="I62" s="39"/>
      <c r="J62" s="39"/>
      <c r="K62" s="39"/>
      <c r="L62" s="40"/>
      <c r="M62" s="40"/>
    </row>
    <row r="63" customFormat="false" ht="15.75" hidden="false" customHeight="true" outlineLevel="0" collapsed="false">
      <c r="A63" s="41" t="s">
        <v>28</v>
      </c>
      <c r="B63" s="41"/>
      <c r="C63" s="41"/>
      <c r="D63" s="41"/>
      <c r="E63" s="42" t="s">
        <v>29</v>
      </c>
      <c r="F63" s="43" t="n">
        <f aca="false">SUM(H63,J63)</f>
        <v>0</v>
      </c>
      <c r="G63" s="43"/>
      <c r="H63" s="44"/>
      <c r="I63" s="45" t="s">
        <v>22</v>
      </c>
      <c r="J63" s="46"/>
      <c r="K63" s="46"/>
      <c r="L63" s="47" t="s">
        <v>22</v>
      </c>
      <c r="M63" s="47"/>
    </row>
    <row r="64" customFormat="false" ht="15.75" hidden="false" customHeight="true" outlineLevel="0" collapsed="false">
      <c r="A64" s="48" t="s">
        <v>30</v>
      </c>
      <c r="B64" s="48"/>
      <c r="C64" s="48"/>
      <c r="D64" s="48"/>
      <c r="E64" s="29" t="s">
        <v>31</v>
      </c>
      <c r="F64" s="31" t="s">
        <v>22</v>
      </c>
      <c r="G64" s="31"/>
      <c r="H64" s="30" t="s">
        <v>22</v>
      </c>
      <c r="I64" s="30" t="s">
        <v>22</v>
      </c>
      <c r="J64" s="49" t="s">
        <v>22</v>
      </c>
      <c r="K64" s="49"/>
      <c r="L64" s="50" t="s">
        <v>22</v>
      </c>
      <c r="M64" s="50"/>
    </row>
    <row r="65" customFormat="false" ht="15.75" hidden="false" customHeight="true" outlineLevel="0" collapsed="false">
      <c r="A65" s="24" t="s">
        <v>32</v>
      </c>
      <c r="B65" s="24"/>
      <c r="C65" s="24"/>
      <c r="D65" s="24"/>
      <c r="E65" s="29" t="s">
        <v>33</v>
      </c>
      <c r="F65" s="34" t="n">
        <f aca="false">SUM(H65,J65,L65)</f>
        <v>14</v>
      </c>
      <c r="G65" s="34"/>
      <c r="H65" s="51"/>
      <c r="I65" s="30" t="s">
        <v>22</v>
      </c>
      <c r="J65" s="32" t="n">
        <v>9</v>
      </c>
      <c r="K65" s="32"/>
      <c r="L65" s="33" t="n">
        <v>5</v>
      </c>
      <c r="M65" s="33"/>
    </row>
    <row r="66" customFormat="false" ht="21.75" hidden="false" customHeight="true" outlineLevel="0" collapsed="false">
      <c r="A66" s="24" t="s">
        <v>34</v>
      </c>
      <c r="B66" s="24"/>
      <c r="C66" s="24"/>
      <c r="D66" s="24"/>
      <c r="E66" s="29" t="s">
        <v>35</v>
      </c>
      <c r="F66" s="34" t="n">
        <f aca="false">SUM(H66,J66)</f>
        <v>0</v>
      </c>
      <c r="G66" s="34"/>
      <c r="H66" s="51"/>
      <c r="I66" s="30" t="s">
        <v>22</v>
      </c>
      <c r="J66" s="32" t="n">
        <v>0</v>
      </c>
      <c r="K66" s="32"/>
      <c r="L66" s="52" t="s">
        <v>22</v>
      </c>
      <c r="M66" s="52"/>
    </row>
    <row r="67" customFormat="false" ht="25.5" hidden="false" customHeight="true" outlineLevel="0" collapsed="false">
      <c r="A67" s="24" t="s">
        <v>36</v>
      </c>
      <c r="B67" s="24"/>
      <c r="C67" s="24"/>
      <c r="D67" s="24"/>
      <c r="E67" s="53" t="s">
        <v>37</v>
      </c>
      <c r="F67" s="54" t="n">
        <f aca="false">SUM(H67,J67,L67)</f>
        <v>5</v>
      </c>
      <c r="G67" s="54"/>
      <c r="H67" s="55"/>
      <c r="I67" s="56" t="s">
        <v>22</v>
      </c>
      <c r="J67" s="57" t="n">
        <v>4</v>
      </c>
      <c r="K67" s="57"/>
      <c r="L67" s="58" t="n">
        <v>1</v>
      </c>
      <c r="M67" s="58"/>
    </row>
    <row r="68" customFormat="false" ht="16.5" hidden="false" customHeight="false" outlineLevel="0" collapsed="false">
      <c r="A68" s="59"/>
      <c r="B68" s="59"/>
      <c r="C68" s="59"/>
      <c r="D68" s="59"/>
      <c r="E68" s="59"/>
      <c r="F68" s="59"/>
      <c r="G68" s="60"/>
      <c r="H68" s="60"/>
      <c r="I68" s="60"/>
      <c r="J68" s="60"/>
      <c r="K68" s="61"/>
      <c r="L68" s="62"/>
      <c r="M68" s="62"/>
    </row>
    <row r="69" customFormat="false" ht="16.5" hidden="false" customHeight="false" outlineLevel="0" collapsed="false">
      <c r="A69" s="59"/>
      <c r="B69" s="59"/>
      <c r="C69" s="59"/>
      <c r="D69" s="59"/>
      <c r="E69" s="59"/>
      <c r="F69" s="59"/>
      <c r="G69" s="60"/>
      <c r="H69" s="60"/>
      <c r="I69" s="60"/>
      <c r="J69" s="60"/>
      <c r="K69" s="61"/>
      <c r="L69" s="62"/>
      <c r="M69" s="62"/>
    </row>
    <row r="70" customFormat="false" ht="16.5" hidden="false" customHeight="false" outlineLevel="0" collapsed="false">
      <c r="A70" s="59"/>
      <c r="B70" s="59"/>
      <c r="C70" s="59"/>
      <c r="D70" s="59"/>
      <c r="E70" s="59"/>
      <c r="F70" s="59"/>
      <c r="G70" s="60"/>
      <c r="H70" s="60"/>
      <c r="I70" s="60"/>
      <c r="J70" s="60"/>
      <c r="K70" s="61"/>
      <c r="L70" s="62"/>
      <c r="M70" s="62"/>
    </row>
    <row r="71" customFormat="false" ht="16.5" hidden="false" customHeight="false" outlineLevel="0" collapsed="false">
      <c r="A71" s="59"/>
      <c r="B71" s="59"/>
      <c r="C71" s="59"/>
      <c r="D71" s="59"/>
      <c r="E71" s="59"/>
      <c r="F71" s="59"/>
      <c r="G71" s="60"/>
      <c r="H71" s="60"/>
      <c r="I71" s="60"/>
      <c r="J71" s="60"/>
      <c r="K71" s="61"/>
      <c r="L71" s="62"/>
      <c r="M71" s="62"/>
    </row>
    <row r="72" customFormat="false" ht="16.5" hidden="false" customHeight="false" outlineLevel="0" collapsed="false">
      <c r="A72" s="59"/>
      <c r="B72" s="59"/>
      <c r="C72" s="59"/>
      <c r="D72" s="59"/>
      <c r="E72" s="59"/>
      <c r="F72" s="59"/>
      <c r="G72" s="60"/>
      <c r="H72" s="60"/>
      <c r="I72" s="60"/>
      <c r="J72" s="60"/>
      <c r="K72" s="61"/>
      <c r="L72" s="62"/>
      <c r="M72" s="62"/>
    </row>
    <row r="73" customFormat="false" ht="16.5" hidden="false" customHeight="false" outlineLevel="0" collapsed="false">
      <c r="A73" s="59"/>
      <c r="B73" s="59"/>
      <c r="C73" s="59"/>
      <c r="D73" s="59"/>
      <c r="E73" s="59"/>
      <c r="F73" s="59"/>
      <c r="G73" s="60"/>
      <c r="H73" s="60"/>
      <c r="I73" s="60"/>
      <c r="J73" s="60"/>
      <c r="K73" s="61"/>
      <c r="L73" s="62"/>
      <c r="M73" s="62"/>
    </row>
    <row r="74" customFormat="false" ht="16.5" hidden="false" customHeight="false" outlineLevel="0" collapsed="false">
      <c r="A74" s="59"/>
      <c r="B74" s="59"/>
      <c r="C74" s="59"/>
      <c r="D74" s="59"/>
      <c r="E74" s="59"/>
      <c r="F74" s="59"/>
      <c r="G74" s="60"/>
      <c r="H74" s="60"/>
      <c r="I74" s="60"/>
      <c r="J74" s="60"/>
      <c r="K74" s="61"/>
      <c r="L74" s="62"/>
      <c r="M74" s="62"/>
    </row>
    <row r="75" customFormat="false" ht="16.5" hidden="false" customHeight="false" outlineLevel="0" collapsed="false">
      <c r="A75" s="59"/>
      <c r="B75" s="59"/>
      <c r="C75" s="59"/>
      <c r="D75" s="59"/>
      <c r="E75" s="59"/>
      <c r="F75" s="59"/>
      <c r="G75" s="60"/>
      <c r="H75" s="60"/>
      <c r="I75" s="60"/>
      <c r="J75" s="60"/>
      <c r="K75" s="61"/>
      <c r="L75" s="62"/>
      <c r="M75" s="62"/>
    </row>
    <row r="76" customFormat="false" ht="16.5" hidden="false" customHeight="false" outlineLevel="0" collapsed="false">
      <c r="A76" s="59"/>
      <c r="B76" s="59"/>
      <c r="C76" s="59"/>
      <c r="D76" s="59"/>
      <c r="E76" s="59"/>
      <c r="F76" s="59"/>
      <c r="G76" s="60"/>
      <c r="H76" s="60"/>
      <c r="I76" s="60"/>
      <c r="J76" s="60"/>
      <c r="K76" s="61"/>
      <c r="L76" s="62"/>
      <c r="M76" s="62"/>
    </row>
    <row r="77" customFormat="false" ht="16.5" hidden="false" customHeight="false" outlineLevel="0" collapsed="false">
      <c r="A77" s="59"/>
      <c r="B77" s="59"/>
      <c r="C77" s="59"/>
      <c r="D77" s="59"/>
      <c r="E77" s="59"/>
      <c r="F77" s="59"/>
      <c r="G77" s="60"/>
      <c r="H77" s="60"/>
      <c r="I77" s="60"/>
      <c r="J77" s="60"/>
      <c r="K77" s="61"/>
      <c r="L77" s="62"/>
      <c r="M77" s="62"/>
    </row>
    <row r="78" customFormat="false" ht="16.5" hidden="false" customHeight="false" outlineLevel="0" collapsed="false">
      <c r="A78" s="59"/>
      <c r="B78" s="59"/>
      <c r="C78" s="59"/>
      <c r="D78" s="59"/>
      <c r="E78" s="59"/>
      <c r="F78" s="59"/>
      <c r="G78" s="60"/>
      <c r="H78" s="60"/>
      <c r="I78" s="60"/>
      <c r="J78" s="60"/>
      <c r="K78" s="61"/>
      <c r="L78" s="62"/>
      <c r="M78" s="62"/>
    </row>
    <row r="79" customFormat="false" ht="16.5" hidden="false" customHeight="false" outlineLevel="0" collapsed="false">
      <c r="A79" s="59"/>
      <c r="B79" s="59"/>
      <c r="C79" s="59"/>
      <c r="D79" s="59"/>
      <c r="E79" s="59"/>
      <c r="F79" s="59"/>
      <c r="G79" s="60"/>
      <c r="H79" s="60"/>
      <c r="I79" s="60"/>
      <c r="J79" s="60"/>
      <c r="K79" s="61"/>
      <c r="L79" s="62"/>
      <c r="M79" s="62"/>
    </row>
    <row r="80" customFormat="false" ht="16.5" hidden="false" customHeight="false" outlineLevel="0" collapsed="false">
      <c r="A80" s="59"/>
      <c r="B80" s="59"/>
      <c r="C80" s="59"/>
      <c r="D80" s="59"/>
      <c r="E80" s="59"/>
      <c r="F80" s="59"/>
      <c r="G80" s="60"/>
      <c r="H80" s="60"/>
      <c r="I80" s="60"/>
      <c r="J80" s="60"/>
      <c r="K80" s="61"/>
      <c r="L80" s="62"/>
      <c r="M80" s="62"/>
    </row>
    <row r="81" customFormat="false" ht="16.5" hidden="false" customHeight="false" outlineLevel="0" collapsed="false">
      <c r="A81" s="59"/>
      <c r="B81" s="59"/>
      <c r="C81" s="59"/>
      <c r="D81" s="59"/>
      <c r="E81" s="59"/>
      <c r="F81" s="59"/>
      <c r="G81" s="60"/>
      <c r="H81" s="60"/>
      <c r="I81" s="60"/>
      <c r="J81" s="60"/>
      <c r="K81" s="61"/>
      <c r="L81" s="62"/>
      <c r="M81" s="62"/>
    </row>
    <row r="82" customFormat="false" ht="16.5" hidden="false" customHeight="false" outlineLevel="0" collapsed="false">
      <c r="A82" s="59"/>
      <c r="B82" s="59"/>
      <c r="C82" s="59"/>
      <c r="D82" s="59"/>
      <c r="E82" s="59"/>
      <c r="F82" s="59"/>
      <c r="G82" s="60"/>
      <c r="H82" s="60"/>
      <c r="I82" s="60"/>
      <c r="J82" s="60"/>
      <c r="K82" s="61"/>
      <c r="L82" s="62"/>
      <c r="M82" s="62"/>
    </row>
    <row r="83" customFormat="false" ht="16.5" hidden="false" customHeight="false" outlineLevel="0" collapsed="false">
      <c r="A83" s="59"/>
      <c r="B83" s="59"/>
      <c r="C83" s="59"/>
      <c r="D83" s="59"/>
      <c r="E83" s="59"/>
      <c r="F83" s="59"/>
      <c r="G83" s="60"/>
      <c r="H83" s="60"/>
      <c r="I83" s="60"/>
      <c r="J83" s="60"/>
      <c r="K83" s="61"/>
      <c r="L83" s="62"/>
      <c r="M83" s="62"/>
    </row>
    <row r="84" customFormat="false" ht="16.5" hidden="false" customHeight="false" outlineLevel="0" collapsed="false">
      <c r="A84" s="59"/>
      <c r="B84" s="59"/>
      <c r="C84" s="59"/>
      <c r="D84" s="59"/>
      <c r="E84" s="59"/>
      <c r="F84" s="59"/>
      <c r="G84" s="60"/>
      <c r="H84" s="60"/>
      <c r="I84" s="60"/>
      <c r="J84" s="60"/>
      <c r="K84" s="61"/>
      <c r="L84" s="62"/>
      <c r="M84" s="62"/>
    </row>
    <row r="85" customFormat="false" ht="16.5" hidden="false" customHeight="false" outlineLevel="0" collapsed="false">
      <c r="A85" s="59"/>
      <c r="B85" s="59"/>
      <c r="C85" s="59"/>
      <c r="D85" s="59"/>
      <c r="E85" s="59"/>
      <c r="F85" s="59"/>
      <c r="G85" s="60"/>
      <c r="H85" s="60"/>
      <c r="I85" s="60"/>
      <c r="J85" s="60"/>
      <c r="K85" s="61"/>
      <c r="L85" s="62"/>
      <c r="M85" s="62"/>
    </row>
    <row r="86" customFormat="false" ht="16.5" hidden="false" customHeight="false" outlineLevel="0" collapsed="false">
      <c r="A86" s="59"/>
      <c r="B86" s="59"/>
      <c r="C86" s="59"/>
      <c r="D86" s="59"/>
      <c r="E86" s="59"/>
      <c r="F86" s="59"/>
      <c r="G86" s="60"/>
      <c r="H86" s="60"/>
      <c r="I86" s="60"/>
      <c r="J86" s="60"/>
      <c r="K86" s="61"/>
      <c r="L86" s="62"/>
      <c r="M86" s="62"/>
    </row>
    <row r="87" customFormat="false" ht="16.5" hidden="false" customHeight="false" outlineLevel="0" collapsed="false">
      <c r="A87" s="59"/>
      <c r="B87" s="59"/>
      <c r="C87" s="59"/>
      <c r="D87" s="59"/>
      <c r="E87" s="59"/>
      <c r="F87" s="59"/>
      <c r="G87" s="60"/>
      <c r="H87" s="60"/>
      <c r="I87" s="60"/>
      <c r="J87" s="60"/>
      <c r="K87" s="61"/>
      <c r="L87" s="62"/>
      <c r="M87" s="62"/>
    </row>
    <row r="88" customFormat="false" ht="16.5" hidden="false" customHeight="false" outlineLevel="0" collapsed="false">
      <c r="A88" s="59"/>
      <c r="B88" s="59"/>
      <c r="C88" s="59"/>
      <c r="D88" s="59"/>
      <c r="E88" s="59"/>
      <c r="F88" s="59"/>
      <c r="G88" s="60"/>
      <c r="H88" s="60"/>
      <c r="I88" s="60"/>
      <c r="J88" s="60"/>
      <c r="K88" s="61"/>
      <c r="L88" s="62"/>
      <c r="M88" s="62"/>
    </row>
    <row r="89" customFormat="false" ht="16.5" hidden="false" customHeight="false" outlineLevel="0" collapsed="false">
      <c r="A89" s="59"/>
      <c r="B89" s="59"/>
      <c r="C89" s="59"/>
      <c r="D89" s="59"/>
      <c r="E89" s="59"/>
      <c r="F89" s="59"/>
      <c r="G89" s="60"/>
      <c r="H89" s="60"/>
      <c r="I89" s="60"/>
      <c r="J89" s="60"/>
      <c r="K89" s="61"/>
      <c r="L89" s="62"/>
      <c r="M89" s="62"/>
    </row>
    <row r="90" customFormat="false" ht="16.5" hidden="false" customHeight="false" outlineLevel="0" collapsed="false">
      <c r="A90" s="59"/>
      <c r="B90" s="59"/>
      <c r="C90" s="59"/>
      <c r="D90" s="59"/>
      <c r="E90" s="59"/>
      <c r="F90" s="59"/>
      <c r="G90" s="60"/>
      <c r="H90" s="60"/>
      <c r="I90" s="60"/>
      <c r="J90" s="60"/>
      <c r="K90" s="61"/>
      <c r="L90" s="62"/>
      <c r="M90" s="62"/>
    </row>
    <row r="91" customFormat="false" ht="16.5" hidden="false" customHeight="false" outlineLevel="0" collapsed="false">
      <c r="A91" s="59"/>
      <c r="B91" s="59"/>
      <c r="C91" s="59"/>
      <c r="D91" s="59"/>
      <c r="E91" s="59"/>
      <c r="F91" s="59"/>
      <c r="G91" s="60"/>
      <c r="H91" s="60"/>
      <c r="I91" s="60"/>
      <c r="J91" s="60"/>
      <c r="K91" s="61"/>
      <c r="L91" s="62"/>
      <c r="M91" s="62"/>
    </row>
    <row r="92" customFormat="false" ht="16.5" hidden="false" customHeight="false" outlineLevel="0" collapsed="false">
      <c r="A92" s="59"/>
      <c r="B92" s="59"/>
      <c r="C92" s="59"/>
      <c r="D92" s="59"/>
      <c r="E92" s="59"/>
      <c r="F92" s="59"/>
      <c r="G92" s="60"/>
      <c r="H92" s="60"/>
      <c r="I92" s="60"/>
      <c r="J92" s="60"/>
      <c r="K92" s="61"/>
      <c r="L92" s="62"/>
      <c r="M92" s="62"/>
    </row>
    <row r="93" customFormat="false" ht="16.5" hidden="false" customHeight="false" outlineLevel="0" collapsed="false">
      <c r="A93" s="59"/>
      <c r="B93" s="59"/>
      <c r="C93" s="59"/>
      <c r="D93" s="59"/>
      <c r="E93" s="59"/>
      <c r="F93" s="59"/>
      <c r="G93" s="60"/>
      <c r="H93" s="60"/>
      <c r="I93" s="60"/>
      <c r="J93" s="60"/>
      <c r="K93" s="61"/>
      <c r="L93" s="62"/>
      <c r="M93" s="62"/>
    </row>
    <row r="94" customFormat="false" ht="16.5" hidden="false" customHeight="false" outlineLevel="0" collapsed="false">
      <c r="A94" s="59"/>
      <c r="B94" s="59"/>
      <c r="C94" s="59"/>
      <c r="D94" s="59"/>
      <c r="E94" s="59"/>
      <c r="F94" s="59"/>
      <c r="G94" s="60"/>
      <c r="H94" s="60"/>
      <c r="I94" s="60"/>
      <c r="J94" s="60"/>
      <c r="K94" s="61"/>
      <c r="L94" s="62"/>
      <c r="M94" s="62"/>
    </row>
    <row r="95" customFormat="false" ht="16.5" hidden="false" customHeight="false" outlineLevel="0" collapsed="false">
      <c r="A95" s="59"/>
      <c r="B95" s="59"/>
      <c r="C95" s="59"/>
      <c r="D95" s="59"/>
      <c r="E95" s="59"/>
      <c r="F95" s="59"/>
      <c r="G95" s="60"/>
      <c r="H95" s="60"/>
      <c r="I95" s="60"/>
      <c r="J95" s="60"/>
      <c r="K95" s="61"/>
      <c r="L95" s="62"/>
      <c r="M95" s="62"/>
    </row>
    <row r="96" customFormat="false" ht="16.5" hidden="false" customHeight="false" outlineLevel="0" collapsed="false">
      <c r="A96" s="59"/>
      <c r="B96" s="59"/>
      <c r="C96" s="59"/>
      <c r="D96" s="59"/>
      <c r="E96" s="59"/>
      <c r="F96" s="59"/>
      <c r="G96" s="60"/>
      <c r="H96" s="60"/>
      <c r="I96" s="60"/>
      <c r="J96" s="60"/>
      <c r="K96" s="61"/>
      <c r="L96" s="62"/>
      <c r="M96" s="62"/>
    </row>
    <row r="97" customFormat="false" ht="16.5" hidden="false" customHeight="false" outlineLevel="0" collapsed="false">
      <c r="A97" s="59"/>
      <c r="B97" s="59"/>
      <c r="C97" s="59"/>
      <c r="D97" s="59"/>
      <c r="E97" s="59"/>
      <c r="F97" s="59"/>
      <c r="G97" s="60"/>
      <c r="H97" s="60"/>
      <c r="I97" s="60"/>
      <c r="J97" s="60"/>
      <c r="K97" s="61"/>
      <c r="L97" s="62"/>
      <c r="M97" s="62"/>
    </row>
    <row r="98" customFormat="false" ht="16.5" hidden="false" customHeight="false" outlineLevel="0" collapsed="false">
      <c r="A98" s="59"/>
      <c r="B98" s="59"/>
      <c r="C98" s="59"/>
      <c r="D98" s="59"/>
      <c r="E98" s="59"/>
      <c r="F98" s="59"/>
      <c r="G98" s="60"/>
      <c r="H98" s="60"/>
      <c r="I98" s="60"/>
      <c r="J98" s="60"/>
      <c r="K98" s="61"/>
      <c r="L98" s="62"/>
      <c r="M98" s="62"/>
    </row>
    <row r="99" customFormat="false" ht="16.5" hidden="false" customHeight="false" outlineLevel="0" collapsed="false">
      <c r="A99" s="59"/>
      <c r="B99" s="59"/>
      <c r="C99" s="59"/>
      <c r="D99" s="59"/>
      <c r="E99" s="59"/>
      <c r="F99" s="59"/>
      <c r="G99" s="60"/>
      <c r="H99" s="60"/>
      <c r="I99" s="60"/>
      <c r="J99" s="60"/>
      <c r="K99" s="61"/>
      <c r="L99" s="62"/>
      <c r="M99" s="62"/>
    </row>
    <row r="100" customFormat="false" ht="16.5" hidden="false" customHeight="false" outlineLevel="0" collapsed="false">
      <c r="A100" s="59"/>
      <c r="B100" s="59"/>
      <c r="C100" s="59"/>
      <c r="D100" s="59"/>
      <c r="E100" s="59"/>
      <c r="F100" s="59"/>
      <c r="G100" s="60"/>
      <c r="H100" s="60"/>
      <c r="I100" s="60"/>
      <c r="J100" s="60"/>
      <c r="K100" s="61"/>
      <c r="L100" s="62"/>
      <c r="M100" s="62"/>
    </row>
    <row r="101" customFormat="false" ht="16.5" hidden="false" customHeight="false" outlineLevel="0" collapsed="false">
      <c r="A101" s="59"/>
      <c r="B101" s="59"/>
      <c r="C101" s="59"/>
      <c r="D101" s="59"/>
      <c r="E101" s="59"/>
      <c r="F101" s="59"/>
      <c r="G101" s="60"/>
      <c r="H101" s="60"/>
      <c r="I101" s="60"/>
      <c r="J101" s="60"/>
      <c r="K101" s="61"/>
      <c r="L101" s="62"/>
      <c r="M101" s="62"/>
    </row>
    <row r="102" customFormat="false" ht="16.5" hidden="false" customHeight="false" outlineLevel="0" collapsed="false">
      <c r="A102" s="59"/>
      <c r="B102" s="59"/>
      <c r="C102" s="59"/>
      <c r="D102" s="59"/>
      <c r="E102" s="59"/>
      <c r="F102" s="59"/>
      <c r="G102" s="60"/>
      <c r="H102" s="60"/>
      <c r="I102" s="60"/>
      <c r="J102" s="60"/>
      <c r="K102" s="61"/>
      <c r="L102" s="62"/>
      <c r="M102" s="62"/>
    </row>
    <row r="103" customFormat="false" ht="15" hidden="false" customHeight="true" outlineLevel="0" collapsed="false">
      <c r="A103" s="21" t="s">
        <v>38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="64" customFormat="true" ht="12" hidden="false" customHeight="true" outlineLevel="0" collapsed="false">
      <c r="A104" s="63" t="s">
        <v>12</v>
      </c>
      <c r="B104" s="63" t="s">
        <v>13</v>
      </c>
      <c r="C104" s="63" t="s">
        <v>39</v>
      </c>
      <c r="D104" s="63" t="s">
        <v>40</v>
      </c>
      <c r="E104" s="63"/>
      <c r="F104" s="63"/>
      <c r="G104" s="63"/>
      <c r="H104" s="63"/>
      <c r="I104" s="63"/>
      <c r="J104" s="63"/>
      <c r="K104" s="63"/>
      <c r="L104" s="63"/>
      <c r="M104" s="63"/>
    </row>
    <row r="105" s="64" customFormat="true" ht="12" hidden="false" customHeight="true" outlineLevel="0" collapsed="false">
      <c r="A105" s="63"/>
      <c r="B105" s="63"/>
      <c r="C105" s="63"/>
      <c r="D105" s="63" t="s">
        <v>41</v>
      </c>
      <c r="E105" s="63"/>
      <c r="F105" s="63"/>
      <c r="G105" s="63"/>
      <c r="H105" s="63"/>
      <c r="I105" s="63" t="s">
        <v>42</v>
      </c>
      <c r="J105" s="63" t="s">
        <v>43</v>
      </c>
      <c r="K105" s="63"/>
      <c r="L105" s="63"/>
      <c r="M105" s="63" t="s">
        <v>44</v>
      </c>
    </row>
    <row r="106" s="64" customFormat="true" ht="12" hidden="false" customHeight="true" outlineLevel="0" collapsed="false">
      <c r="A106" s="63"/>
      <c r="B106" s="63"/>
      <c r="C106" s="63"/>
      <c r="D106" s="63" t="s">
        <v>45</v>
      </c>
      <c r="E106" s="63" t="s">
        <v>46</v>
      </c>
      <c r="F106" s="63"/>
      <c r="G106" s="63"/>
      <c r="H106" s="63"/>
      <c r="I106" s="63"/>
      <c r="J106" s="63" t="s">
        <v>45</v>
      </c>
      <c r="K106" s="63" t="s">
        <v>46</v>
      </c>
      <c r="L106" s="63"/>
      <c r="M106" s="63"/>
    </row>
    <row r="107" s="64" customFormat="true" ht="72" hidden="false" customHeight="false" outlineLevel="0" collapsed="false">
      <c r="A107" s="63"/>
      <c r="B107" s="63"/>
      <c r="C107" s="63"/>
      <c r="D107" s="63"/>
      <c r="E107" s="63" t="s">
        <v>47</v>
      </c>
      <c r="F107" s="63" t="s">
        <v>48</v>
      </c>
      <c r="G107" s="63" t="s">
        <v>49</v>
      </c>
      <c r="H107" s="63" t="s">
        <v>50</v>
      </c>
      <c r="I107" s="63"/>
      <c r="J107" s="63"/>
      <c r="K107" s="63" t="s">
        <v>51</v>
      </c>
      <c r="L107" s="63" t="s">
        <v>52</v>
      </c>
      <c r="M107" s="63"/>
    </row>
    <row r="108" s="64" customFormat="true" ht="12.75" hidden="false" customHeight="false" outlineLevel="0" collapsed="false">
      <c r="A108" s="65" t="n">
        <v>1</v>
      </c>
      <c r="B108" s="66" t="n">
        <v>2</v>
      </c>
      <c r="C108" s="66" t="n">
        <v>3</v>
      </c>
      <c r="D108" s="66" t="n">
        <v>4</v>
      </c>
      <c r="E108" s="66" t="n">
        <v>5</v>
      </c>
      <c r="F108" s="66" t="n">
        <v>6</v>
      </c>
      <c r="G108" s="66" t="n">
        <v>7</v>
      </c>
      <c r="H108" s="66" t="n">
        <v>8</v>
      </c>
      <c r="I108" s="66" t="n">
        <v>9</v>
      </c>
      <c r="J108" s="66" t="n">
        <v>10</v>
      </c>
      <c r="K108" s="66" t="n">
        <v>11</v>
      </c>
      <c r="L108" s="66" t="n">
        <v>12</v>
      </c>
      <c r="M108" s="66" t="n">
        <v>13</v>
      </c>
    </row>
    <row r="109" s="72" customFormat="true" ht="31.5" hidden="false" customHeight="false" outlineLevel="0" collapsed="false">
      <c r="A109" s="67" t="s">
        <v>53</v>
      </c>
      <c r="B109" s="68" t="s">
        <v>54</v>
      </c>
      <c r="C109" s="69" t="n">
        <f aca="false">SUM(D109,J109,M109)</f>
        <v>89276.4</v>
      </c>
      <c r="D109" s="70" t="n">
        <f aca="false">SUM(E109,G109,H109)</f>
        <v>0</v>
      </c>
      <c r="E109" s="70" t="n">
        <f aca="false">SUM(E111:E113)</f>
        <v>0</v>
      </c>
      <c r="F109" s="71" t="s">
        <v>22</v>
      </c>
      <c r="G109" s="70" t="n">
        <f aca="false">SUM(G111:G113)</f>
        <v>0</v>
      </c>
      <c r="H109" s="71" t="n">
        <f aca="false">H112</f>
        <v>0</v>
      </c>
      <c r="I109" s="71" t="s">
        <v>22</v>
      </c>
      <c r="J109" s="69" t="n">
        <f aca="false">SUM(K109,L109)</f>
        <v>89276.4</v>
      </c>
      <c r="K109" s="69" t="n">
        <f aca="false">SUM(K111:K113)</f>
        <v>19746</v>
      </c>
      <c r="L109" s="69" t="n">
        <f aca="false">SUM(L111,L112)</f>
        <v>69530.4</v>
      </c>
      <c r="M109" s="70" t="n">
        <f aca="false">SUM(M111:M112)</f>
        <v>0</v>
      </c>
    </row>
    <row r="110" s="72" customFormat="true" ht="16.5" hidden="false" customHeight="false" outlineLevel="0" collapsed="false">
      <c r="A110" s="73" t="s">
        <v>55</v>
      </c>
      <c r="B110" s="74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</row>
    <row r="111" s="72" customFormat="true" ht="47.25" hidden="false" customHeight="false" outlineLevel="0" collapsed="false">
      <c r="A111" s="76" t="s">
        <v>56</v>
      </c>
      <c r="B111" s="77" t="s">
        <v>57</v>
      </c>
      <c r="C111" s="78" t="s">
        <v>22</v>
      </c>
      <c r="D111" s="78" t="s">
        <v>22</v>
      </c>
      <c r="E111" s="78" t="s">
        <v>22</v>
      </c>
      <c r="F111" s="78" t="s">
        <v>22</v>
      </c>
      <c r="G111" s="78" t="s">
        <v>22</v>
      </c>
      <c r="H111" s="78" t="s">
        <v>22</v>
      </c>
      <c r="I111" s="78" t="s">
        <v>22</v>
      </c>
      <c r="J111" s="78" t="s">
        <v>22</v>
      </c>
      <c r="K111" s="78" t="s">
        <v>22</v>
      </c>
      <c r="L111" s="78" t="s">
        <v>22</v>
      </c>
      <c r="M111" s="78" t="s">
        <v>22</v>
      </c>
    </row>
    <row r="112" s="72" customFormat="true" ht="31.5" hidden="false" customHeight="false" outlineLevel="0" collapsed="false">
      <c r="A112" s="79" t="s">
        <v>58</v>
      </c>
      <c r="B112" s="80" t="s">
        <v>59</v>
      </c>
      <c r="C112" s="81" t="n">
        <f aca="false">SUM(D112,J112,M112)</f>
        <v>89276.4</v>
      </c>
      <c r="D112" s="82" t="n">
        <f aca="false">SUM(E112,G112,H112)</f>
        <v>0</v>
      </c>
      <c r="E112" s="83" t="n">
        <v>0</v>
      </c>
      <c r="F112" s="84" t="s">
        <v>22</v>
      </c>
      <c r="G112" s="83" t="n">
        <v>0</v>
      </c>
      <c r="H112" s="83" t="n">
        <v>0</v>
      </c>
      <c r="I112" s="84" t="s">
        <v>22</v>
      </c>
      <c r="J112" s="85" t="n">
        <f aca="false">SUM(K112,L112)</f>
        <v>89276.4</v>
      </c>
      <c r="K112" s="86" t="n">
        <f aca="false">[3]Распределение!G12</f>
        <v>19746</v>
      </c>
      <c r="L112" s="86" t="n">
        <f aca="false">[3]Распределение!G10</f>
        <v>69530.4</v>
      </c>
      <c r="M112" s="83" t="n">
        <v>0</v>
      </c>
    </row>
    <row r="113" s="72" customFormat="true" ht="47.25" hidden="false" customHeight="false" outlineLevel="0" collapsed="false">
      <c r="A113" s="87" t="s">
        <v>60</v>
      </c>
      <c r="B113" s="80" t="s">
        <v>61</v>
      </c>
      <c r="C113" s="85" t="n">
        <f aca="false">SUM(D113,J113)</f>
        <v>0</v>
      </c>
      <c r="D113" s="82" t="n">
        <f aca="false">SUM(E113,G113)</f>
        <v>0</v>
      </c>
      <c r="E113" s="83" t="n">
        <v>0</v>
      </c>
      <c r="F113" s="84" t="s">
        <v>22</v>
      </c>
      <c r="G113" s="83" t="n">
        <v>0</v>
      </c>
      <c r="H113" s="84" t="s">
        <v>22</v>
      </c>
      <c r="I113" s="84" t="s">
        <v>22</v>
      </c>
      <c r="J113" s="85" t="n">
        <f aca="false">K113</f>
        <v>0</v>
      </c>
      <c r="K113" s="86" t="n">
        <v>0</v>
      </c>
      <c r="L113" s="84" t="s">
        <v>22</v>
      </c>
      <c r="M113" s="84" t="s">
        <v>22</v>
      </c>
    </row>
    <row r="114" s="72" customFormat="true" ht="31.5" hidden="false" customHeight="false" outlineLevel="0" collapsed="false">
      <c r="A114" s="79" t="s">
        <v>62</v>
      </c>
      <c r="B114" s="80" t="s">
        <v>63</v>
      </c>
      <c r="C114" s="85" t="n">
        <f aca="false">SUM(D114,J114)</f>
        <v>0</v>
      </c>
      <c r="D114" s="82" t="n">
        <f aca="false">SUM(E114,G114)</f>
        <v>0</v>
      </c>
      <c r="E114" s="83" t="n">
        <v>0</v>
      </c>
      <c r="F114" s="84" t="s">
        <v>22</v>
      </c>
      <c r="G114" s="83" t="n">
        <v>0</v>
      </c>
      <c r="H114" s="84" t="s">
        <v>22</v>
      </c>
      <c r="I114" s="84" t="s">
        <v>22</v>
      </c>
      <c r="J114" s="85" t="n">
        <f aca="false">K114</f>
        <v>0</v>
      </c>
      <c r="K114" s="86" t="n">
        <v>0</v>
      </c>
      <c r="L114" s="84" t="s">
        <v>22</v>
      </c>
      <c r="M114" s="84" t="s">
        <v>22</v>
      </c>
    </row>
    <row r="115" s="72" customFormat="true" ht="16.5" hidden="false" customHeight="false" outlineLevel="0" collapsed="false">
      <c r="A115" s="87" t="s">
        <v>64</v>
      </c>
      <c r="B115" s="80" t="s">
        <v>65</v>
      </c>
      <c r="C115" s="85" t="n">
        <f aca="false">SUM(D115,J115,M115)</f>
        <v>4098.4</v>
      </c>
      <c r="D115" s="82" t="n">
        <f aca="false">SUM(E115,G115,H115)</f>
        <v>0</v>
      </c>
      <c r="E115" s="82" t="n">
        <f aca="false">E118</f>
        <v>0</v>
      </c>
      <c r="F115" s="84" t="s">
        <v>22</v>
      </c>
      <c r="G115" s="82" t="n">
        <f aca="false">G118</f>
        <v>0</v>
      </c>
      <c r="H115" s="82" t="n">
        <f aca="false">SUM(H117:H118)</f>
        <v>0</v>
      </c>
      <c r="I115" s="84" t="s">
        <v>22</v>
      </c>
      <c r="J115" s="85" t="n">
        <f aca="false">SUM(K115,L115)</f>
        <v>4098.4</v>
      </c>
      <c r="K115" s="85" t="n">
        <f aca="false">K118</f>
        <v>800</v>
      </c>
      <c r="L115" s="88" t="n">
        <f aca="false">L118+L117</f>
        <v>3298.4</v>
      </c>
      <c r="M115" s="82" t="n">
        <f aca="false">SUM(M117:M118)</f>
        <v>0</v>
      </c>
    </row>
    <row r="116" s="72" customFormat="true" ht="16.5" hidden="false" customHeight="false" outlineLevel="0" collapsed="false">
      <c r="A116" s="73" t="s">
        <v>55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89"/>
      <c r="L116" s="75"/>
      <c r="M116" s="90"/>
    </row>
    <row r="117" s="72" customFormat="true" ht="16.5" hidden="false" customHeight="false" outlineLevel="0" collapsed="false">
      <c r="A117" s="91" t="s">
        <v>66</v>
      </c>
      <c r="B117" s="92" t="s">
        <v>67</v>
      </c>
      <c r="C117" s="93" t="n">
        <f aca="false">L117</f>
        <v>2598.4</v>
      </c>
      <c r="D117" s="94" t="n">
        <f aca="false">H117</f>
        <v>0</v>
      </c>
      <c r="E117" s="78" t="s">
        <v>22</v>
      </c>
      <c r="F117" s="78" t="s">
        <v>22</v>
      </c>
      <c r="G117" s="78" t="s">
        <v>22</v>
      </c>
      <c r="H117" s="95" t="n">
        <v>0</v>
      </c>
      <c r="I117" s="78" t="s">
        <v>22</v>
      </c>
      <c r="J117" s="78" t="s">
        <v>22</v>
      </c>
      <c r="K117" s="96" t="s">
        <v>22</v>
      </c>
      <c r="L117" s="97" t="n">
        <f aca="false">[3]Распределение!N10</f>
        <v>2598.4</v>
      </c>
      <c r="M117" s="98" t="n">
        <v>0</v>
      </c>
    </row>
    <row r="118" s="72" customFormat="true" ht="16.5" hidden="false" customHeight="false" outlineLevel="0" collapsed="false">
      <c r="A118" s="79" t="s">
        <v>68</v>
      </c>
      <c r="B118" s="80" t="s">
        <v>69</v>
      </c>
      <c r="C118" s="85" t="n">
        <f aca="false">SUM(D118,J118,M118)</f>
        <v>1500</v>
      </c>
      <c r="D118" s="82" t="n">
        <f aca="false">SUM(E118,G118,H118)</f>
        <v>0</v>
      </c>
      <c r="E118" s="83" t="n">
        <v>0</v>
      </c>
      <c r="F118" s="84" t="s">
        <v>22</v>
      </c>
      <c r="G118" s="83" t="n">
        <v>0</v>
      </c>
      <c r="H118" s="83" t="n">
        <v>0</v>
      </c>
      <c r="I118" s="84" t="s">
        <v>22</v>
      </c>
      <c r="J118" s="85" t="n">
        <f aca="false">SUM(K118,L118)</f>
        <v>1500</v>
      </c>
      <c r="K118" s="86" t="n">
        <f aca="false">[3]Распределение!M12</f>
        <v>800</v>
      </c>
      <c r="L118" s="97" t="n">
        <f aca="false">[3]Распределение!O10</f>
        <v>700</v>
      </c>
      <c r="M118" s="83" t="n">
        <v>0</v>
      </c>
    </row>
    <row r="119" s="72" customFormat="true" ht="47.25" hidden="false" customHeight="true" outlineLevel="0" collapsed="false">
      <c r="A119" s="99" t="s">
        <v>70</v>
      </c>
      <c r="B119" s="80" t="s">
        <v>71</v>
      </c>
      <c r="C119" s="82" t="n">
        <f aca="false">SUM(D119,J119,M119)</f>
        <v>0</v>
      </c>
      <c r="D119" s="82" t="n">
        <f aca="false">SUM(E119,G119,H119)</f>
        <v>0</v>
      </c>
      <c r="E119" s="82" t="n">
        <f aca="false">SUM(E121:E123,E124,E125)</f>
        <v>0</v>
      </c>
      <c r="F119" s="84" t="s">
        <v>22</v>
      </c>
      <c r="G119" s="82" t="n">
        <f aca="false">SUM(G121:G123,G125)</f>
        <v>0</v>
      </c>
      <c r="H119" s="82" t="n">
        <f aca="false">SUM(H121:H125)</f>
        <v>0</v>
      </c>
      <c r="I119" s="84" t="s">
        <v>22</v>
      </c>
      <c r="J119" s="85" t="n">
        <f aca="false">SUM(K119,L119)</f>
        <v>0</v>
      </c>
      <c r="K119" s="82" t="n">
        <f aca="false">SUM(K121:K123,K125)</f>
        <v>0</v>
      </c>
      <c r="L119" s="85" t="n">
        <f aca="false">SUM(L121:L123,L125)</f>
        <v>0</v>
      </c>
      <c r="M119" s="82" t="n">
        <f aca="false">SUM(M121:M123,M125)</f>
        <v>0</v>
      </c>
    </row>
    <row r="120" s="72" customFormat="true" ht="16.5" hidden="false" customHeight="false" outlineLevel="0" collapsed="false">
      <c r="A120" s="73" t="s">
        <v>55</v>
      </c>
      <c r="B120" s="74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</row>
    <row r="121" s="72" customFormat="true" ht="16.5" hidden="false" customHeight="false" outlineLevel="0" collapsed="false">
      <c r="A121" s="91" t="s">
        <v>72</v>
      </c>
      <c r="B121" s="92" t="s">
        <v>73</v>
      </c>
      <c r="C121" s="94" t="n">
        <f aca="false">SUM(D121,J121,M121)</f>
        <v>0</v>
      </c>
      <c r="D121" s="94" t="n">
        <f aca="false">SUM(E121,G121,H121)</f>
        <v>0</v>
      </c>
      <c r="E121" s="95" t="n">
        <v>0</v>
      </c>
      <c r="F121" s="78" t="s">
        <v>22</v>
      </c>
      <c r="G121" s="95" t="n">
        <v>0</v>
      </c>
      <c r="H121" s="95" t="n">
        <v>0</v>
      </c>
      <c r="I121" s="78" t="s">
        <v>22</v>
      </c>
      <c r="J121" s="93" t="n">
        <f aca="false">SUM(K121:L121)</f>
        <v>0</v>
      </c>
      <c r="K121" s="95" t="n">
        <v>0</v>
      </c>
      <c r="L121" s="97" t="n">
        <v>0</v>
      </c>
      <c r="M121" s="95" t="n">
        <v>0</v>
      </c>
    </row>
    <row r="122" s="72" customFormat="true" ht="16.5" hidden="false" customHeight="false" outlineLevel="0" collapsed="false">
      <c r="A122" s="100" t="s">
        <v>74</v>
      </c>
      <c r="B122" s="101" t="s">
        <v>75</v>
      </c>
      <c r="C122" s="82" t="n">
        <f aca="false">SUM(D122,J122,M122)</f>
        <v>0</v>
      </c>
      <c r="D122" s="82" t="n">
        <f aca="false">SUM(E122,G122,H122)</f>
        <v>0</v>
      </c>
      <c r="E122" s="83" t="n">
        <v>0</v>
      </c>
      <c r="F122" s="84" t="s">
        <v>22</v>
      </c>
      <c r="G122" s="83" t="n">
        <v>0</v>
      </c>
      <c r="H122" s="83" t="n">
        <v>0</v>
      </c>
      <c r="I122" s="84" t="s">
        <v>22</v>
      </c>
      <c r="J122" s="82" t="n">
        <f aca="false">SUM(K122:L122)</f>
        <v>0</v>
      </c>
      <c r="K122" s="83" t="n">
        <v>0</v>
      </c>
      <c r="L122" s="83" t="n">
        <v>0</v>
      </c>
      <c r="M122" s="83" t="n">
        <v>0</v>
      </c>
    </row>
    <row r="123" s="72" customFormat="true" ht="44.45" hidden="false" customHeight="true" outlineLevel="0" collapsed="false">
      <c r="A123" s="102" t="s">
        <v>76</v>
      </c>
      <c r="B123" s="103" t="s">
        <v>77</v>
      </c>
      <c r="C123" s="82" t="n">
        <f aca="false">SUM(D123,J123,M123)</f>
        <v>0</v>
      </c>
      <c r="D123" s="82" t="n">
        <f aca="false">SUM(E123,G123,H123)</f>
        <v>0</v>
      </c>
      <c r="E123" s="83" t="n">
        <v>0</v>
      </c>
      <c r="F123" s="84" t="s">
        <v>22</v>
      </c>
      <c r="G123" s="83" t="n">
        <v>0</v>
      </c>
      <c r="H123" s="83" t="n">
        <v>0</v>
      </c>
      <c r="I123" s="84" t="s">
        <v>22</v>
      </c>
      <c r="J123" s="82" t="n">
        <f aca="false">SUM(K123:L123)</f>
        <v>0</v>
      </c>
      <c r="K123" s="83"/>
      <c r="L123" s="83" t="n">
        <v>0</v>
      </c>
      <c r="M123" s="83" t="n">
        <v>0</v>
      </c>
    </row>
    <row r="124" s="72" customFormat="true" ht="16.5" hidden="false" customHeight="false" outlineLevel="0" collapsed="false">
      <c r="A124" s="102" t="s">
        <v>78</v>
      </c>
      <c r="B124" s="103" t="s">
        <v>79</v>
      </c>
      <c r="C124" s="82" t="n">
        <f aca="false">D124</f>
        <v>0</v>
      </c>
      <c r="D124" s="82" t="n">
        <f aca="false">H124+E124</f>
        <v>0</v>
      </c>
      <c r="E124" s="83" t="n">
        <v>0</v>
      </c>
      <c r="F124" s="84" t="s">
        <v>22</v>
      </c>
      <c r="G124" s="84" t="s">
        <v>22</v>
      </c>
      <c r="H124" s="83" t="n">
        <v>0</v>
      </c>
      <c r="I124" s="84" t="s">
        <v>22</v>
      </c>
      <c r="J124" s="84" t="s">
        <v>22</v>
      </c>
      <c r="K124" s="84" t="s">
        <v>22</v>
      </c>
      <c r="L124" s="84" t="s">
        <v>22</v>
      </c>
      <c r="M124" s="84" t="s">
        <v>22</v>
      </c>
    </row>
    <row r="125" s="72" customFormat="true" ht="16.5" hidden="false" customHeight="false" outlineLevel="0" collapsed="false">
      <c r="A125" s="102" t="s">
        <v>80</v>
      </c>
      <c r="B125" s="103" t="s">
        <v>81</v>
      </c>
      <c r="C125" s="82" t="n">
        <f aca="false">SUM(D125,J125,M125)</f>
        <v>0</v>
      </c>
      <c r="D125" s="82" t="n">
        <f aca="false">SUM(E125,G125,H125)</f>
        <v>0</v>
      </c>
      <c r="E125" s="83" t="n">
        <v>0</v>
      </c>
      <c r="F125" s="84" t="s">
        <v>22</v>
      </c>
      <c r="G125" s="83" t="n">
        <v>0</v>
      </c>
      <c r="H125" s="83" t="n">
        <v>0</v>
      </c>
      <c r="I125" s="84" t="s">
        <v>22</v>
      </c>
      <c r="J125" s="82" t="n">
        <f aca="false">SUM(K125:L125)</f>
        <v>0</v>
      </c>
      <c r="K125" s="83"/>
      <c r="L125" s="83"/>
      <c r="M125" s="83"/>
    </row>
    <row r="126" s="72" customFormat="true" ht="16.5" hidden="false" customHeight="false" outlineLevel="0" collapsed="false">
      <c r="A126" s="102" t="s">
        <v>82</v>
      </c>
      <c r="B126" s="103" t="s">
        <v>83</v>
      </c>
      <c r="C126" s="82" t="n">
        <f aca="false">SUM(D126,J126,M126)</f>
        <v>0</v>
      </c>
      <c r="D126" s="82" t="n">
        <f aca="false">SUM(E126,G126,H126)</f>
        <v>0</v>
      </c>
      <c r="E126" s="82" t="n">
        <f aca="false">E129</f>
        <v>0</v>
      </c>
      <c r="F126" s="84" t="s">
        <v>22</v>
      </c>
      <c r="G126" s="82" t="n">
        <f aca="false">G129</f>
        <v>0</v>
      </c>
      <c r="H126" s="82" t="n">
        <f aca="false">SUM(H128:H129)</f>
        <v>0</v>
      </c>
      <c r="I126" s="84" t="s">
        <v>22</v>
      </c>
      <c r="J126" s="82" t="n">
        <f aca="false">SUM(K126:L126)</f>
        <v>0</v>
      </c>
      <c r="K126" s="82" t="n">
        <f aca="false">K129</f>
        <v>0</v>
      </c>
      <c r="L126" s="82" t="n">
        <f aca="false">SUM(L128:L129)</f>
        <v>0</v>
      </c>
      <c r="M126" s="82" t="n">
        <f aca="false">SUM(M128:M129)</f>
        <v>0</v>
      </c>
    </row>
    <row r="127" s="72" customFormat="true" ht="16.5" hidden="false" customHeight="false" outlineLevel="0" collapsed="false">
      <c r="A127" s="73" t="s">
        <v>55</v>
      </c>
      <c r="B127" s="74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</row>
    <row r="128" s="72" customFormat="true" ht="16.5" hidden="false" customHeight="false" outlineLevel="0" collapsed="false">
      <c r="A128" s="76" t="s">
        <v>84</v>
      </c>
      <c r="B128" s="77" t="s">
        <v>85</v>
      </c>
      <c r="C128" s="94" t="n">
        <f aca="false">SUM(D128,J128,M128)</f>
        <v>0</v>
      </c>
      <c r="D128" s="94" t="n">
        <f aca="false">H128</f>
        <v>0</v>
      </c>
      <c r="E128" s="78" t="s">
        <v>22</v>
      </c>
      <c r="F128" s="78" t="s">
        <v>22</v>
      </c>
      <c r="G128" s="78" t="s">
        <v>22</v>
      </c>
      <c r="H128" s="95" t="n">
        <v>0</v>
      </c>
      <c r="I128" s="78" t="s">
        <v>22</v>
      </c>
      <c r="J128" s="94" t="n">
        <f aca="false">L128</f>
        <v>0</v>
      </c>
      <c r="K128" s="78" t="s">
        <v>22</v>
      </c>
      <c r="L128" s="95" t="n">
        <v>0</v>
      </c>
      <c r="M128" s="95" t="n">
        <v>0</v>
      </c>
    </row>
    <row r="129" s="72" customFormat="true" ht="16.5" hidden="false" customHeight="false" outlineLevel="0" collapsed="false">
      <c r="A129" s="102" t="s">
        <v>86</v>
      </c>
      <c r="B129" s="103" t="s">
        <v>87</v>
      </c>
      <c r="C129" s="82" t="n">
        <f aca="false">SUM(D129,J129,M129)</f>
        <v>0</v>
      </c>
      <c r="D129" s="82" t="n">
        <f aca="false">SUM(E129,G129,H129)</f>
        <v>0</v>
      </c>
      <c r="E129" s="83" t="n">
        <v>0</v>
      </c>
      <c r="F129" s="84" t="s">
        <v>22</v>
      </c>
      <c r="G129" s="83" t="n">
        <v>0</v>
      </c>
      <c r="H129" s="83" t="n">
        <v>0</v>
      </c>
      <c r="I129" s="84" t="s">
        <v>22</v>
      </c>
      <c r="J129" s="82" t="n">
        <f aca="false">SUM(K129:L129)</f>
        <v>0</v>
      </c>
      <c r="K129" s="83" t="n">
        <v>0</v>
      </c>
      <c r="L129" s="83" t="n">
        <v>0</v>
      </c>
      <c r="M129" s="83" t="n">
        <v>0</v>
      </c>
    </row>
    <row r="130" s="72" customFormat="true" ht="16.5" hidden="false" customHeight="false" outlineLevel="0" collapsed="false">
      <c r="A130" s="104" t="s">
        <v>88</v>
      </c>
      <c r="B130" s="80" t="s">
        <v>89</v>
      </c>
      <c r="C130" s="85" t="n">
        <f aca="false">SUM(D130,J130,M130)</f>
        <v>767.8</v>
      </c>
      <c r="D130" s="82" t="n">
        <f aca="false">SUM(E130,G130,H130)</f>
        <v>0</v>
      </c>
      <c r="E130" s="83" t="n">
        <v>0</v>
      </c>
      <c r="F130" s="84" t="s">
        <v>22</v>
      </c>
      <c r="G130" s="83" t="n">
        <v>0</v>
      </c>
      <c r="H130" s="83" t="n">
        <v>0</v>
      </c>
      <c r="I130" s="84" t="s">
        <v>22</v>
      </c>
      <c r="J130" s="85" t="n">
        <f aca="false">SUM(K130:L130)</f>
        <v>767.8</v>
      </c>
      <c r="K130" s="86" t="n">
        <f aca="false">[1]Распределение!P12</f>
        <v>0</v>
      </c>
      <c r="L130" s="86" t="n">
        <f aca="false">[3]Распределение!P10</f>
        <v>767.8</v>
      </c>
      <c r="M130" s="83" t="n">
        <v>0</v>
      </c>
    </row>
    <row r="131" s="72" customFormat="true" ht="16.5" hidden="false" customHeight="false" outlineLevel="0" collapsed="false">
      <c r="A131" s="105" t="s">
        <v>90</v>
      </c>
      <c r="B131" s="103" t="s">
        <v>91</v>
      </c>
      <c r="C131" s="82" t="n">
        <f aca="false">SUM(D131,J131,M131)</f>
        <v>0</v>
      </c>
      <c r="D131" s="82" t="n">
        <f aca="false">SUM(E131,G131,H131)</f>
        <v>0</v>
      </c>
      <c r="E131" s="83" t="n">
        <v>0</v>
      </c>
      <c r="F131" s="84" t="s">
        <v>22</v>
      </c>
      <c r="G131" s="83" t="n">
        <v>0</v>
      </c>
      <c r="H131" s="83" t="n">
        <v>0</v>
      </c>
      <c r="I131" s="84" t="s">
        <v>22</v>
      </c>
      <c r="J131" s="82" t="n">
        <f aca="false">SUM(K131:L131)</f>
        <v>0</v>
      </c>
      <c r="K131" s="83" t="n">
        <v>0</v>
      </c>
      <c r="L131" s="83" t="n">
        <v>0</v>
      </c>
      <c r="M131" s="83" t="n">
        <v>0</v>
      </c>
    </row>
    <row r="132" s="72" customFormat="true" ht="31.5" hidden="false" customHeight="false" outlineLevel="0" collapsed="false">
      <c r="A132" s="87" t="s">
        <v>92</v>
      </c>
      <c r="B132" s="80" t="s">
        <v>93</v>
      </c>
      <c r="C132" s="85" t="n">
        <f aca="false">SUM(D132,J132,M132)</f>
        <v>450</v>
      </c>
      <c r="D132" s="82" t="n">
        <f aca="false">SUM(E132,G132,H132)</f>
        <v>0</v>
      </c>
      <c r="E132" s="82" t="n">
        <f aca="false">SUM(E135:E137)</f>
        <v>0</v>
      </c>
      <c r="F132" s="84" t="s">
        <v>22</v>
      </c>
      <c r="G132" s="82" t="n">
        <f aca="false">SUM(G135:G137)</f>
        <v>0</v>
      </c>
      <c r="H132" s="82" t="n">
        <f aca="false">SUM(H134:H137)</f>
        <v>0</v>
      </c>
      <c r="I132" s="84" t="s">
        <v>22</v>
      </c>
      <c r="J132" s="85" t="n">
        <f aca="false">SUM(K132:L132)</f>
        <v>450</v>
      </c>
      <c r="K132" s="85" t="n">
        <f aca="false">SUM(K135:K137)</f>
        <v>0</v>
      </c>
      <c r="L132" s="85" t="n">
        <f aca="false">SUM(L134:L137)</f>
        <v>450</v>
      </c>
      <c r="M132" s="82" t="n">
        <f aca="false">SUM(M135:M136)</f>
        <v>0</v>
      </c>
    </row>
    <row r="133" s="72" customFormat="true" ht="16.5" hidden="false" customHeight="false" outlineLevel="0" collapsed="false">
      <c r="A133" s="73" t="s">
        <v>55</v>
      </c>
      <c r="B133" s="106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</row>
    <row r="134" s="72" customFormat="true" ht="31.5" hidden="false" customHeight="false" outlineLevel="0" collapsed="false">
      <c r="A134" s="76" t="s">
        <v>94</v>
      </c>
      <c r="B134" s="77" t="s">
        <v>95</v>
      </c>
      <c r="C134" s="94" t="n">
        <f aca="false">SUM(D134,J134)</f>
        <v>0</v>
      </c>
      <c r="D134" s="94" t="n">
        <f aca="false">H134</f>
        <v>0</v>
      </c>
      <c r="E134" s="78" t="s">
        <v>22</v>
      </c>
      <c r="F134" s="78" t="s">
        <v>22</v>
      </c>
      <c r="G134" s="78" t="s">
        <v>22</v>
      </c>
      <c r="H134" s="95" t="n">
        <v>0</v>
      </c>
      <c r="I134" s="78" t="s">
        <v>22</v>
      </c>
      <c r="J134" s="107" t="n">
        <f aca="false">L134</f>
        <v>0</v>
      </c>
      <c r="K134" s="78" t="s">
        <v>22</v>
      </c>
      <c r="L134" s="95"/>
      <c r="M134" s="78" t="s">
        <v>22</v>
      </c>
    </row>
    <row r="135" s="72" customFormat="true" ht="31.5" hidden="false" customHeight="false" outlineLevel="0" collapsed="false">
      <c r="A135" s="100" t="s">
        <v>96</v>
      </c>
      <c r="B135" s="101" t="s">
        <v>97</v>
      </c>
      <c r="C135" s="85" t="n">
        <f aca="false">SUM(D135,J135,M135)</f>
        <v>0</v>
      </c>
      <c r="D135" s="82" t="n">
        <f aca="false">SUM(E135,G135,H135)</f>
        <v>0</v>
      </c>
      <c r="E135" s="83" t="n">
        <v>0</v>
      </c>
      <c r="F135" s="84" t="s">
        <v>22</v>
      </c>
      <c r="G135" s="83" t="n">
        <v>0</v>
      </c>
      <c r="H135" s="83" t="n">
        <v>0</v>
      </c>
      <c r="I135" s="84" t="s">
        <v>22</v>
      </c>
      <c r="J135" s="85" t="n">
        <f aca="false">SUM(K135:L135)</f>
        <v>0</v>
      </c>
      <c r="K135" s="83" t="n">
        <v>0</v>
      </c>
      <c r="L135" s="83" t="n">
        <v>0</v>
      </c>
      <c r="M135" s="83" t="n">
        <v>0</v>
      </c>
    </row>
    <row r="136" s="72" customFormat="true" ht="31.5" hidden="false" customHeight="false" outlineLevel="0" collapsed="false">
      <c r="A136" s="79" t="s">
        <v>98</v>
      </c>
      <c r="B136" s="80" t="s">
        <v>99</v>
      </c>
      <c r="C136" s="85" t="n">
        <f aca="false">SUM(D136,J136,M136)</f>
        <v>450</v>
      </c>
      <c r="D136" s="82" t="n">
        <f aca="false">SUM(E136,G136,H136)</f>
        <v>0</v>
      </c>
      <c r="E136" s="83" t="n">
        <v>0</v>
      </c>
      <c r="F136" s="84" t="s">
        <v>22</v>
      </c>
      <c r="G136" s="83" t="n">
        <v>0</v>
      </c>
      <c r="H136" s="83" t="n">
        <v>0</v>
      </c>
      <c r="I136" s="84" t="s">
        <v>22</v>
      </c>
      <c r="J136" s="85" t="n">
        <f aca="false">SUM(K136:L136)</f>
        <v>450</v>
      </c>
      <c r="K136" s="86" t="n">
        <f aca="false">[1]Распределение!Q12</f>
        <v>0</v>
      </c>
      <c r="L136" s="86" t="n">
        <f aca="false">[3]Распределение!Q10</f>
        <v>450</v>
      </c>
      <c r="M136" s="83" t="n">
        <v>0</v>
      </c>
    </row>
    <row r="137" s="72" customFormat="true" ht="16.5" hidden="false" customHeight="false" outlineLevel="0" collapsed="false">
      <c r="A137" s="102" t="s">
        <v>100</v>
      </c>
      <c r="B137" s="103" t="s">
        <v>101</v>
      </c>
      <c r="C137" s="82" t="n">
        <f aca="false">SUM(D137,J137)</f>
        <v>0</v>
      </c>
      <c r="D137" s="82" t="n">
        <f aca="false">SUM(E137,G137,H137)</f>
        <v>0</v>
      </c>
      <c r="E137" s="83" t="n">
        <v>0</v>
      </c>
      <c r="F137" s="84" t="s">
        <v>22</v>
      </c>
      <c r="G137" s="83" t="n">
        <v>0</v>
      </c>
      <c r="H137" s="83" t="n">
        <v>0</v>
      </c>
      <c r="I137" s="84" t="s">
        <v>22</v>
      </c>
      <c r="J137" s="82" t="n">
        <f aca="false">SUM(K137:L137)</f>
        <v>0</v>
      </c>
      <c r="K137" s="83" t="n">
        <v>0</v>
      </c>
      <c r="L137" s="83" t="n">
        <v>0</v>
      </c>
      <c r="M137" s="108" t="s">
        <v>22</v>
      </c>
    </row>
    <row r="138" s="72" customFormat="true" ht="31.5" hidden="false" customHeight="false" outlineLevel="0" collapsed="false">
      <c r="A138" s="87" t="s">
        <v>102</v>
      </c>
      <c r="B138" s="80" t="s">
        <v>103</v>
      </c>
      <c r="C138" s="85" t="n">
        <f aca="false">SUM(D138,J138,M138)</f>
        <v>27488</v>
      </c>
      <c r="D138" s="82" t="n">
        <f aca="false">SUM(E138,G138,H138)</f>
        <v>0</v>
      </c>
      <c r="E138" s="82" t="n">
        <f aca="false">SUM(E141:E143)</f>
        <v>0</v>
      </c>
      <c r="F138" s="84" t="s">
        <v>22</v>
      </c>
      <c r="G138" s="82" t="n">
        <f aca="false">SUM(G141:G143)</f>
        <v>0</v>
      </c>
      <c r="H138" s="82" t="n">
        <f aca="false">SUM(H140:H143)</f>
        <v>0</v>
      </c>
      <c r="I138" s="84" t="s">
        <v>22</v>
      </c>
      <c r="J138" s="85" t="n">
        <f aca="false">SUM(K138:L138)</f>
        <v>27488</v>
      </c>
      <c r="K138" s="85" t="n">
        <f aca="false">SUM(K141:K143)</f>
        <v>15488</v>
      </c>
      <c r="L138" s="85" t="n">
        <f aca="false">SUM(L140:L143)</f>
        <v>12000</v>
      </c>
      <c r="M138" s="82" t="n">
        <f aca="false">SUM(M140:M143)</f>
        <v>0</v>
      </c>
    </row>
    <row r="139" s="72" customFormat="true" ht="16.5" hidden="false" customHeight="false" outlineLevel="0" collapsed="false">
      <c r="A139" s="109" t="s">
        <v>55</v>
      </c>
      <c r="B139" s="110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</row>
    <row r="140" s="72" customFormat="true" ht="16.5" hidden="false" customHeight="false" outlineLevel="0" collapsed="false">
      <c r="A140" s="111" t="s">
        <v>104</v>
      </c>
      <c r="B140" s="112" t="s">
        <v>105</v>
      </c>
      <c r="C140" s="93" t="n">
        <f aca="false">SUM(D140,I140,J140,M140)</f>
        <v>0</v>
      </c>
      <c r="D140" s="94" t="n">
        <f aca="false">H140</f>
        <v>0</v>
      </c>
      <c r="E140" s="113" t="s">
        <v>22</v>
      </c>
      <c r="F140" s="78" t="s">
        <v>22</v>
      </c>
      <c r="G140" s="78" t="s">
        <v>22</v>
      </c>
      <c r="H140" s="95" t="n">
        <v>0</v>
      </c>
      <c r="I140" s="78" t="s">
        <v>22</v>
      </c>
      <c r="J140" s="93" t="n">
        <f aca="false">L140</f>
        <v>0</v>
      </c>
      <c r="K140" s="78" t="s">
        <v>22</v>
      </c>
      <c r="L140" s="97" t="n">
        <f aca="false">[2]Лист1!P31</f>
        <v>0</v>
      </c>
      <c r="M140" s="95" t="n">
        <v>0</v>
      </c>
    </row>
    <row r="141" s="72" customFormat="true" ht="16.5" hidden="false" customHeight="false" outlineLevel="0" collapsed="false">
      <c r="A141" s="87" t="s">
        <v>106</v>
      </c>
      <c r="B141" s="80" t="s">
        <v>107</v>
      </c>
      <c r="C141" s="85" t="n">
        <f aca="false">SUM(D141,J141,M141)</f>
        <v>17000</v>
      </c>
      <c r="D141" s="82" t="n">
        <f aca="false">SUM(E141,G141,H141)</f>
        <v>0</v>
      </c>
      <c r="E141" s="83" t="n">
        <v>0</v>
      </c>
      <c r="F141" s="84" t="s">
        <v>22</v>
      </c>
      <c r="G141" s="83" t="n">
        <v>0</v>
      </c>
      <c r="H141" s="83" t="n">
        <v>0</v>
      </c>
      <c r="I141" s="84" t="s">
        <v>22</v>
      </c>
      <c r="J141" s="85" t="n">
        <f aca="false">SUM(K141:L141)</f>
        <v>17000</v>
      </c>
      <c r="K141" s="86" t="n">
        <f aca="false">[3]Распределение!U12</f>
        <v>5000</v>
      </c>
      <c r="L141" s="86" t="n">
        <f aca="false">[3]Распределение!U10</f>
        <v>12000</v>
      </c>
      <c r="M141" s="83" t="n">
        <v>0</v>
      </c>
    </row>
    <row r="142" s="72" customFormat="true" ht="31.5" hidden="false" customHeight="false" outlineLevel="0" collapsed="false">
      <c r="A142" s="100" t="s">
        <v>108</v>
      </c>
      <c r="B142" s="101" t="s">
        <v>109</v>
      </c>
      <c r="C142" s="85" t="n">
        <f aca="false">SUM(D142,J142,M142)</f>
        <v>0</v>
      </c>
      <c r="D142" s="82" t="n">
        <f aca="false">SUM(E142,G142,H142)</f>
        <v>0</v>
      </c>
      <c r="E142" s="83" t="n">
        <v>0</v>
      </c>
      <c r="F142" s="84" t="s">
        <v>22</v>
      </c>
      <c r="G142" s="83" t="n">
        <v>0</v>
      </c>
      <c r="H142" s="83" t="n">
        <v>0</v>
      </c>
      <c r="I142" s="84" t="s">
        <v>22</v>
      </c>
      <c r="J142" s="85" t="n">
        <f aca="false">SUM(K142:L142)</f>
        <v>0</v>
      </c>
      <c r="K142" s="83" t="n">
        <v>0</v>
      </c>
      <c r="L142" s="83" t="n">
        <v>0</v>
      </c>
      <c r="M142" s="83" t="n">
        <v>0</v>
      </c>
    </row>
    <row r="143" s="72" customFormat="true" ht="31.5" hidden="false" customHeight="false" outlineLevel="0" collapsed="false">
      <c r="A143" s="114" t="s">
        <v>110</v>
      </c>
      <c r="B143" s="80" t="s">
        <v>111</v>
      </c>
      <c r="C143" s="85" t="n">
        <f aca="false">SUM(D143,J143,M143)</f>
        <v>10488</v>
      </c>
      <c r="D143" s="82" t="n">
        <f aca="false">SUM(E143,G143,H143)</f>
        <v>0</v>
      </c>
      <c r="E143" s="83" t="n">
        <v>0</v>
      </c>
      <c r="F143" s="84" t="s">
        <v>22</v>
      </c>
      <c r="G143" s="83" t="n">
        <v>0</v>
      </c>
      <c r="H143" s="83" t="n">
        <v>0</v>
      </c>
      <c r="I143" s="84" t="s">
        <v>22</v>
      </c>
      <c r="J143" s="85" t="n">
        <f aca="false">SUM(K143:L143)</f>
        <v>10488</v>
      </c>
      <c r="K143" s="86" t="n">
        <f aca="false">[3]Распределение!X12+[3]Распределение!Y12+[3]Распределение!AA12</f>
        <v>10488</v>
      </c>
      <c r="L143" s="83" t="n">
        <v>0</v>
      </c>
      <c r="M143" s="83" t="n">
        <v>0</v>
      </c>
    </row>
    <row r="144" s="72" customFormat="true" ht="31.5" hidden="false" customHeight="false" outlineLevel="0" collapsed="false">
      <c r="A144" s="79" t="s">
        <v>112</v>
      </c>
      <c r="B144" s="80" t="s">
        <v>113</v>
      </c>
      <c r="C144" s="82" t="n">
        <f aca="false">SUM(D144,J144,M144)</f>
        <v>2231</v>
      </c>
      <c r="D144" s="82" t="n">
        <f aca="false">SUM(E144,G144,H144)</f>
        <v>0</v>
      </c>
      <c r="E144" s="83" t="n">
        <v>0</v>
      </c>
      <c r="F144" s="84" t="s">
        <v>22</v>
      </c>
      <c r="G144" s="83" t="n">
        <v>0</v>
      </c>
      <c r="H144" s="83" t="n">
        <v>0</v>
      </c>
      <c r="I144" s="84" t="s">
        <v>22</v>
      </c>
      <c r="J144" s="85" t="n">
        <f aca="false">SUM(K144:L144)</f>
        <v>2231</v>
      </c>
      <c r="K144" s="86" t="n">
        <f aca="false">[1]Распределение!AB12</f>
        <v>0</v>
      </c>
      <c r="L144" s="86" t="n">
        <f aca="false">[3]Распределение!AB10</f>
        <v>2231</v>
      </c>
      <c r="M144" s="83" t="n">
        <v>0</v>
      </c>
    </row>
    <row r="145" s="72" customFormat="true" ht="31.5" hidden="false" customHeight="false" outlineLevel="0" collapsed="false">
      <c r="A145" s="102" t="s">
        <v>114</v>
      </c>
      <c r="B145" s="103" t="s">
        <v>115</v>
      </c>
      <c r="C145" s="82" t="n">
        <f aca="false">SUM(D145,J145,M145)</f>
        <v>0</v>
      </c>
      <c r="D145" s="82" t="n">
        <f aca="false">SUM(E145,G145,H145)</f>
        <v>0</v>
      </c>
      <c r="E145" s="83" t="n">
        <v>0</v>
      </c>
      <c r="F145" s="84" t="s">
        <v>22</v>
      </c>
      <c r="G145" s="83" t="n">
        <v>0</v>
      </c>
      <c r="H145" s="83" t="n">
        <v>0</v>
      </c>
      <c r="I145" s="84" t="s">
        <v>22</v>
      </c>
      <c r="J145" s="82" t="n">
        <f aca="false">SUM(K145:L145)</f>
        <v>0</v>
      </c>
      <c r="K145" s="83" t="n">
        <v>0</v>
      </c>
      <c r="L145" s="83" t="n">
        <v>0</v>
      </c>
      <c r="M145" s="83" t="n">
        <v>0</v>
      </c>
    </row>
    <row r="146" s="72" customFormat="true" ht="31.5" hidden="false" customHeight="false" outlineLevel="0" collapsed="false">
      <c r="A146" s="87" t="s">
        <v>116</v>
      </c>
      <c r="B146" s="80" t="s">
        <v>117</v>
      </c>
      <c r="C146" s="85" t="n">
        <f aca="false">SUM(D146,J146,M146)</f>
        <v>124311.6</v>
      </c>
      <c r="D146" s="82" t="n">
        <f aca="false">SUM(E146,G146,H146)</f>
        <v>0</v>
      </c>
      <c r="E146" s="82" t="n">
        <f aca="false">SUM(E109,E114,E115,E126,E119,E130,E131,E132,E138,E144,E145)</f>
        <v>0</v>
      </c>
      <c r="F146" s="84" t="s">
        <v>22</v>
      </c>
      <c r="G146" s="82" t="n">
        <f aca="false">SUM(G109,G114,G115,G126,G119,G130,G131,G132,G138,G144,G145)</f>
        <v>0</v>
      </c>
      <c r="H146" s="82" t="n">
        <f aca="false">SUM(H112,H115,H126,H119,H130,H131,H132,H138,H144,H145)</f>
        <v>0</v>
      </c>
      <c r="I146" s="84" t="s">
        <v>22</v>
      </c>
      <c r="J146" s="85" t="n">
        <f aca="false">SUM(J109,J114,J115,J126,J119,J130,J131,J132,J138,J144,J145)</f>
        <v>124311.6</v>
      </c>
      <c r="K146" s="85" t="n">
        <f aca="false">SUM(K109,K114,K115,K126,K119,K130,K131,K132,K138,K144,K145)</f>
        <v>36034</v>
      </c>
      <c r="L146" s="85" t="n">
        <f aca="false">SUM(L109,L115,L126,L119,L130,L131,L132,L138,L144,L145)</f>
        <v>88277.6</v>
      </c>
      <c r="M146" s="82" t="n">
        <f aca="false">SUM(M109,M115,M126,M119,M130,M131,M132,M138,M144,M145)</f>
        <v>0</v>
      </c>
    </row>
    <row r="147" s="72" customFormat="true" ht="31.5" hidden="false" customHeight="false" outlineLevel="0" collapsed="false">
      <c r="A147" s="87" t="s">
        <v>118</v>
      </c>
      <c r="B147" s="80" t="s">
        <v>119</v>
      </c>
      <c r="C147" s="86" t="n">
        <f aca="false">[3]Распределение!C4</f>
        <v>127183</v>
      </c>
      <c r="D147" s="84" t="s">
        <v>22</v>
      </c>
      <c r="E147" s="84" t="s">
        <v>22</v>
      </c>
      <c r="F147" s="84" t="s">
        <v>22</v>
      </c>
      <c r="G147" s="84" t="s">
        <v>22</v>
      </c>
      <c r="H147" s="84" t="s">
        <v>22</v>
      </c>
      <c r="I147" s="84" t="s">
        <v>22</v>
      </c>
      <c r="J147" s="84" t="s">
        <v>22</v>
      </c>
      <c r="K147" s="84" t="s">
        <v>22</v>
      </c>
      <c r="L147" s="84" t="s">
        <v>22</v>
      </c>
      <c r="M147" s="84" t="s">
        <v>22</v>
      </c>
    </row>
    <row r="148" s="72" customFormat="true" ht="51.75" hidden="false" customHeight="true" outlineLevel="0" collapsed="false">
      <c r="A148" s="115" t="s">
        <v>120</v>
      </c>
      <c r="B148" s="116" t="s">
        <v>121</v>
      </c>
      <c r="C148" s="117" t="n">
        <f aca="false">ROUND(SUM(C147,-C146),2)</f>
        <v>2871.4</v>
      </c>
      <c r="D148" s="118" t="s">
        <v>22</v>
      </c>
      <c r="E148" s="118" t="s">
        <v>22</v>
      </c>
      <c r="F148" s="118" t="s">
        <v>22</v>
      </c>
      <c r="G148" s="118" t="s">
        <v>22</v>
      </c>
      <c r="H148" s="118" t="s">
        <v>22</v>
      </c>
      <c r="I148" s="118" t="s">
        <v>22</v>
      </c>
      <c r="J148" s="118" t="s">
        <v>22</v>
      </c>
      <c r="K148" s="118" t="s">
        <v>22</v>
      </c>
      <c r="L148" s="118" t="s">
        <v>22</v>
      </c>
      <c r="M148" s="118" t="s">
        <v>22</v>
      </c>
    </row>
    <row r="149" s="59" customFormat="true" ht="15.75" hidden="false" customHeight="true" outlineLevel="0" collapsed="false">
      <c r="A149" s="119" t="s">
        <v>122</v>
      </c>
      <c r="B149" s="120" t="s">
        <v>123</v>
      </c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</row>
    <row r="150" s="59" customFormat="true" ht="15.75" hidden="false" customHeight="true" outlineLevel="0" collapsed="false">
      <c r="A150" s="121"/>
      <c r="B150" s="120" t="s">
        <v>124</v>
      </c>
      <c r="C150" s="120"/>
      <c r="D150" s="120"/>
      <c r="E150" s="120"/>
      <c r="F150" s="120"/>
      <c r="G150" s="120"/>
      <c r="H150" s="120"/>
      <c r="I150" s="120"/>
      <c r="J150" s="120"/>
      <c r="K150" s="120"/>
    </row>
    <row r="151" s="59" customFormat="true" ht="15.75" hidden="false" customHeight="true" outlineLevel="0" collapsed="false">
      <c r="A151" s="121"/>
      <c r="B151" s="120" t="s">
        <v>125</v>
      </c>
      <c r="C151" s="120"/>
      <c r="D151" s="120"/>
      <c r="E151" s="120"/>
      <c r="F151" s="120"/>
      <c r="G151" s="120"/>
      <c r="H151" s="120"/>
      <c r="I151" s="120"/>
      <c r="J151" s="120"/>
      <c r="K151" s="120"/>
    </row>
    <row r="152" s="72" customFormat="true" ht="16.5" hidden="false" customHeight="false" outlineLevel="0" collapsed="false">
      <c r="A152" s="121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59"/>
    </row>
    <row r="153" s="125" customFormat="true" ht="31.5" hidden="false" customHeight="true" outlineLevel="0" collapsed="false">
      <c r="A153" s="12" t="s">
        <v>126</v>
      </c>
      <c r="B153" s="15" t="s">
        <v>127</v>
      </c>
      <c r="C153" s="15"/>
      <c r="D153" s="15"/>
      <c r="E153" s="15"/>
      <c r="F153" s="15"/>
      <c r="G153" s="15"/>
      <c r="H153" s="61"/>
      <c r="I153" s="122"/>
      <c r="J153" s="123"/>
      <c r="K153" s="72"/>
      <c r="L153" s="124" t="s">
        <v>128</v>
      </c>
      <c r="M153" s="124"/>
    </row>
    <row r="154" s="125" customFormat="true" ht="15.75" hidden="false" customHeight="true" outlineLevel="0" collapsed="false">
      <c r="B154" s="126" t="s">
        <v>129</v>
      </c>
      <c r="C154" s="126"/>
      <c r="D154" s="126"/>
      <c r="E154" s="126"/>
      <c r="F154" s="126"/>
      <c r="G154" s="126"/>
      <c r="H154" s="64"/>
      <c r="I154" s="127" t="s">
        <v>130</v>
      </c>
      <c r="J154" s="127"/>
      <c r="K154" s="128"/>
      <c r="L154" s="127" t="s">
        <v>131</v>
      </c>
      <c r="M154" s="127"/>
    </row>
    <row r="155" s="132" customFormat="true" ht="15.75" hidden="false" customHeight="true" outlineLevel="0" collapsed="false">
      <c r="A155" s="125"/>
      <c r="B155" s="129"/>
      <c r="C155" s="129"/>
      <c r="D155" s="129"/>
      <c r="E155" s="129"/>
      <c r="F155" s="129"/>
      <c r="G155" s="129"/>
      <c r="H155" s="62" t="s">
        <v>132</v>
      </c>
      <c r="I155" s="130"/>
      <c r="J155" s="131"/>
      <c r="K155" s="125"/>
      <c r="L155" s="64"/>
      <c r="M155" s="64"/>
    </row>
    <row r="156" s="125" customFormat="true" ht="15.75" hidden="false" customHeight="true" outlineLevel="0" collapsed="false">
      <c r="A156" s="133" t="s">
        <v>133</v>
      </c>
      <c r="B156" s="134" t="s">
        <v>127</v>
      </c>
      <c r="C156" s="134"/>
      <c r="D156" s="134"/>
      <c r="E156" s="134"/>
      <c r="F156" s="134"/>
      <c r="G156" s="134"/>
      <c r="H156" s="132"/>
      <c r="I156" s="135"/>
      <c r="J156" s="135"/>
      <c r="K156" s="132"/>
      <c r="L156" s="124" t="s">
        <v>134</v>
      </c>
      <c r="M156" s="124"/>
    </row>
    <row r="157" s="120" customFormat="true" ht="27.6" hidden="false" customHeight="true" outlineLevel="0" collapsed="false">
      <c r="A157" s="125"/>
      <c r="B157" s="126" t="s">
        <v>135</v>
      </c>
      <c r="C157" s="126"/>
      <c r="D157" s="126"/>
      <c r="E157" s="126"/>
      <c r="F157" s="126"/>
      <c r="G157" s="126"/>
      <c r="H157" s="64"/>
      <c r="I157" s="127" t="s">
        <v>130</v>
      </c>
      <c r="J157" s="127"/>
      <c r="K157" s="125"/>
      <c r="L157" s="127" t="s">
        <v>131</v>
      </c>
      <c r="M157" s="127"/>
    </row>
    <row r="158" s="120" customFormat="true" ht="33.6" hidden="false" customHeight="true" outlineLevel="0" collapsed="false">
      <c r="A158" s="136" t="s">
        <v>136</v>
      </c>
      <c r="B158" s="136"/>
    </row>
    <row r="159" customFormat="false" ht="15" hidden="false" customHeight="false" outlineLevel="0" collapsed="false">
      <c r="A159" s="129" t="s">
        <v>137</v>
      </c>
      <c r="B159" s="12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</row>
    <row r="160" customFormat="false" ht="15" hidden="false" customHeight="true" outlineLevel="0" collapsed="false">
      <c r="A160" s="137" t="s">
        <v>138</v>
      </c>
      <c r="B160" s="137"/>
      <c r="C160" s="137"/>
      <c r="D160" s="137"/>
      <c r="E160" s="137"/>
      <c r="F160" s="137"/>
      <c r="G160" s="137"/>
      <c r="H160" s="137"/>
      <c r="I160" s="137"/>
      <c r="J160" s="137"/>
      <c r="K160" s="138"/>
    </row>
    <row r="161" customFormat="false" ht="15" hidden="false" customHeight="true" outlineLevel="0" collapsed="false">
      <c r="A161" s="139" t="s">
        <v>139</v>
      </c>
      <c r="B161" s="139"/>
      <c r="C161" s="139"/>
      <c r="D161" s="139"/>
      <c r="E161" s="139"/>
      <c r="F161" s="139"/>
      <c r="G161" s="139"/>
      <c r="H161" s="139"/>
      <c r="I161" s="139"/>
      <c r="J161" s="139"/>
      <c r="K161" s="138"/>
    </row>
  </sheetData>
  <mergeCells count="89">
    <mergeCell ref="K2:M2"/>
    <mergeCell ref="K14:M14"/>
    <mergeCell ref="A16:L16"/>
    <mergeCell ref="A17:L17"/>
    <mergeCell ref="K20:L20"/>
    <mergeCell ref="A21:C21"/>
    <mergeCell ref="D21:F21"/>
    <mergeCell ref="A23:C23"/>
    <mergeCell ref="D23:K23"/>
    <mergeCell ref="D24:K24"/>
    <mergeCell ref="A27:G27"/>
    <mergeCell ref="A55:M55"/>
    <mergeCell ref="A56:D57"/>
    <mergeCell ref="E56:E57"/>
    <mergeCell ref="F56:G57"/>
    <mergeCell ref="H56:M56"/>
    <mergeCell ref="J57:K57"/>
    <mergeCell ref="L57:M57"/>
    <mergeCell ref="A58:D58"/>
    <mergeCell ref="F58:G58"/>
    <mergeCell ref="J58:K58"/>
    <mergeCell ref="L58:M58"/>
    <mergeCell ref="A59:D59"/>
    <mergeCell ref="F59:G59"/>
    <mergeCell ref="J59:K59"/>
    <mergeCell ref="L59:M59"/>
    <mergeCell ref="A60:D60"/>
    <mergeCell ref="F60:G60"/>
    <mergeCell ref="J60:K60"/>
    <mergeCell ref="L60:M60"/>
    <mergeCell ref="A61:D61"/>
    <mergeCell ref="F61:G61"/>
    <mergeCell ref="J61:K61"/>
    <mergeCell ref="L61:M61"/>
    <mergeCell ref="A62:D62"/>
    <mergeCell ref="F62:G62"/>
    <mergeCell ref="J62:K62"/>
    <mergeCell ref="L62:M62"/>
    <mergeCell ref="A63:D63"/>
    <mergeCell ref="F63:G63"/>
    <mergeCell ref="J63:K63"/>
    <mergeCell ref="L63:M63"/>
    <mergeCell ref="A64:D64"/>
    <mergeCell ref="F64:G64"/>
    <mergeCell ref="J64:K64"/>
    <mergeCell ref="L64:M64"/>
    <mergeCell ref="A65:D65"/>
    <mergeCell ref="F65:G65"/>
    <mergeCell ref="J65:K65"/>
    <mergeCell ref="L65:M65"/>
    <mergeCell ref="A66:D66"/>
    <mergeCell ref="F66:G66"/>
    <mergeCell ref="J66:K66"/>
    <mergeCell ref="L66:M66"/>
    <mergeCell ref="A67:D67"/>
    <mergeCell ref="F67:G67"/>
    <mergeCell ref="J67:K67"/>
    <mergeCell ref="L67:M67"/>
    <mergeCell ref="A103:M103"/>
    <mergeCell ref="A104:A107"/>
    <mergeCell ref="B104:B107"/>
    <mergeCell ref="C104:C107"/>
    <mergeCell ref="D104:M104"/>
    <mergeCell ref="D105:H105"/>
    <mergeCell ref="I105:I107"/>
    <mergeCell ref="J105:L105"/>
    <mergeCell ref="M105:M107"/>
    <mergeCell ref="D106:D107"/>
    <mergeCell ref="E106:H106"/>
    <mergeCell ref="J106:J107"/>
    <mergeCell ref="K106:L106"/>
    <mergeCell ref="B149:M149"/>
    <mergeCell ref="B150:K150"/>
    <mergeCell ref="B151:K151"/>
    <mergeCell ref="B152:L152"/>
    <mergeCell ref="B153:G153"/>
    <mergeCell ref="L153:M153"/>
    <mergeCell ref="B154:G154"/>
    <mergeCell ref="I154:J154"/>
    <mergeCell ref="L154:M154"/>
    <mergeCell ref="B155:G155"/>
    <mergeCell ref="B156:G156"/>
    <mergeCell ref="L156:M156"/>
    <mergeCell ref="B157:G157"/>
    <mergeCell ref="I157:J157"/>
    <mergeCell ref="L157:M157"/>
    <mergeCell ref="A158:B158"/>
    <mergeCell ref="A160:J160"/>
    <mergeCell ref="A161:J161"/>
  </mergeCells>
  <printOptions headings="false" gridLines="false" gridLinesSet="true" horizontalCentered="false" verticalCentered="false"/>
  <pageMargins left="0.236111111111111" right="0.315277777777778" top="0.747916666666667" bottom="0.354166666666667" header="0.511805555555555" footer="0.511805555555555"/>
  <pageSetup paperSize="9" scale="100" firstPageNumber="0" fitToWidth="1" fitToHeight="4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LibreOffice/6.0.6.1$Linux_X86_64 LibreOffice_project/00$Build-1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2022-11-22T02:14:37Z</dcterms:created>
  <dc:creator>Лохова Ю.Г.</dc:creator>
  <dc:description/>
  <dc:language>ru-RU</dc:language>
  <cp:lastModifiedBy/>
  <cp:lastPrinted>2022-11-23T14:36:00Z</cp:lastPrinted>
  <dcterms:modified xsi:type="dcterms:W3CDTF">2022-11-23T14:36:15Z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